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385" activeTab="0"/>
  </bookViews>
  <sheets>
    <sheet name="ТС цены" sheetId="1" r:id="rId1"/>
    <sheet name="ТС цены (2)" sheetId="2" r:id="rId2"/>
  </sheets>
  <externalReferences>
    <externalReference r:id="rId5"/>
  </externalReferences>
  <definedNames>
    <definedName name="add_PRICE_range_WARM">'ТС цены'!$21:$22</definedName>
    <definedName name="anscount" hidden="1">1</definedName>
    <definedName name="checkCell_1">'ТС цены'!$E$20:$Z$27</definedName>
    <definedName name="checkCell_2">'ТС цены (2)'!$E$18:$Q$31</definedName>
    <definedName name="code">'[1]Инструкция'!$B$2</definedName>
    <definedName name="colorIndexCells">'ТС цены'!$F$1:$Z$1</definedName>
    <definedName name="colorIndexCellsPrice2">'ТС цены (2)'!$K$1:$Q$1</definedName>
    <definedName name="datePrice">'ТС цены'!$T$20:$T$27</definedName>
    <definedName name="datePriceTwo">'ТС цены (2)'!$L$18:$L$31</definedName>
    <definedName name="fil">'[1]Титульный'!$F$25</definedName>
    <definedName name="flag_two_part_tariff_price" localSheetId="1">'[1]ТС цены'!$I$1:$J$1,'[1]ТС цены'!$L$1:$M$1,'[1]ТС цены'!$O$1:$P$1,'[1]ТС цены'!$R$1:$S$1</definedName>
    <definedName name="flag_two_part_tariff_price">'ТС цены'!$I$1:$J$1,'ТС цены'!$L$1:$M$1,'ТС цены'!$O$1:$P$1,'ТС цены'!$R$1:$S$1</definedName>
    <definedName name="flag_two_part_tariff_priceOP" localSheetId="1">'[1]ТС цены'!$H$1,'[1]ТС цены'!$K$1,'[1]ТС цены'!$N$1,'[1]ТС цены'!$Q$1</definedName>
    <definedName name="flag_two_part_tariff_priceOP">'ТС цены'!$H$1,'ТС цены'!$K$1,'ТС цены'!$N$1,'ТС цены'!$Q$1</definedName>
    <definedName name="godEnd">'[1]Титульный'!$F$17</definedName>
    <definedName name="godStart">'[1]Титульный'!$F$16</definedName>
    <definedName name="inn">'[1]Титульный'!$F$27</definedName>
    <definedName name="kind_of_activity_WARM">'[1]TEHSHEET'!$J$7:$J$10</definedName>
    <definedName name="kind_of_consumers">'[1]TEHSHEET'!$AB$2:$AB$4</definedName>
    <definedName name="kind_of_heat_transfer">'[1]TEHSHEET'!$Y$2:$Y$11</definedName>
    <definedName name="kind_of_NDS">'[1]TEHSHEET'!$N$2:$N$5</definedName>
    <definedName name="kind_of_NDS_people">'[1]TEHSHEET'!$N$11:$N$13</definedName>
    <definedName name="kind_of_tariff_unit">'[1]TEHSHEET'!$M$2:$M$3</definedName>
    <definedName name="kpp">'[1]Титульный'!$F$28</definedName>
    <definedName name="logic">'[1]TEHSHEET'!$A$2:$A$3</definedName>
    <definedName name="MO_LIST_39">'[1]REESTR_MO'!$B$477</definedName>
    <definedName name="MR_LIST">'[1]REESTR_MO'!$D$2:$D$39</definedName>
    <definedName name="NDS_budget">'[1]Титульный'!$F$38</definedName>
    <definedName name="NDS_budget_priceC">'ТС цены'!$K$1:$M$1</definedName>
    <definedName name="NDS_etc">'[1]Титульный'!$F$40</definedName>
    <definedName name="NDS_etc_priceC">'ТС цены'!$Q$1:$S$1</definedName>
    <definedName name="NDS_org">'[1]Титульный'!$F$37</definedName>
    <definedName name="NDS_org_priceC">'ТС цены'!$H$1:$J$1</definedName>
    <definedName name="NDS_pop">'[1]Титульный'!$F$39</definedName>
    <definedName name="NDS_pop_priceC">'ТС цены'!$N$1:$P$1</definedName>
    <definedName name="offsetForFormulsPrice">'ТС цены'!$H$3:$S$3</definedName>
    <definedName name="offsetForFormulsPriceTP">'ТС цены'!$K$3:$T$3</definedName>
    <definedName name="org">'[1]Титульный'!$F$23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eriodPrice">'ТС цены'!$U$20:$U$27</definedName>
    <definedName name="periodPriceTwo">'ТС цены (2)'!$M$18:$M$31</definedName>
    <definedName name="Price2_point_5">'ТС цены (2)'!$G$28</definedName>
    <definedName name="Price2_point_6">'ТС цены (2)'!$G$30</definedName>
    <definedName name="ps_geo">'[1]Паспорт'!$BC$2:$BC$5</definedName>
    <definedName name="ps_p">'[1]Паспорт'!$BB$2:$BB$6</definedName>
    <definedName name="ps_psr">'[1]Паспорт'!$AY$2:$AY$17</definedName>
    <definedName name="ps_sr">'[1]Паспорт'!$AX$2:$AX$12</definedName>
    <definedName name="ps_ssh">'[1]Паспорт'!$BA$2:$BA$4</definedName>
    <definedName name="ps_ti">'[1]Паспорт'!$AZ$2:$AZ$5</definedName>
    <definedName name="ps_tsh">'[1]Паспорт'!$BD$2:$BD$4</definedName>
    <definedName name="ps_z">'[1]Паспорт'!$BE$2:$BE$5</definedName>
    <definedName name="range_cross_subsidization">'ТС цены'!$H$20:$S$27</definedName>
    <definedName name="region_name">'[1]Титульный'!$F$7</definedName>
    <definedName name="resolutionPrice">'ТС цены'!$V$20:$V$27</definedName>
    <definedName name="resolutionPriceTwo">'ТС цены (2)'!$N$18:$N$31</definedName>
    <definedName name="SAPBEXrevision" hidden="1">1</definedName>
    <definedName name="SAPBEXsysID" hidden="1">"BW2"</definedName>
    <definedName name="SAPBEXwbID" hidden="1">"479GSPMTNK9HM4ZSIVE5K2SH6"</definedName>
    <definedName name="sheetMain02_notColor2WARM">'ТС цены'!$20:$20</definedName>
    <definedName name="sheetMain02_notColorWARM">'ТС цены'!$27:$27</definedName>
    <definedName name="sheetMain02_osWARM">'ТС цены'!$E$20:$Z$27</definedName>
    <definedName name="sheetMain05">'ТС цены (2)'!$E$18:$Q$30</definedName>
    <definedName name="sheetMain05_sWARM">'ТС цены (2)'!$E$18:$Q$30</definedName>
    <definedName name="SKI_number">'[1]TEHSHEET'!$G$2:$G$21</definedName>
    <definedName name="strPublication">'[1]Титульный'!$F$9</definedName>
    <definedName name="TariffAllowanceApproved">'ТС цены (2)'!$J$18:$J$31</definedName>
    <definedName name="TSphere">'[1]TEHSHEET'!$W$3</definedName>
    <definedName name="TSphere_full">'[1]TEHSHEET'!$W$5</definedName>
    <definedName name="type_indicator">'[1]TEHSHEET'!$AC$2:$AC$3</definedName>
    <definedName name="unitWARM">'[1]Титульный'!$F$48</definedName>
    <definedName name="value_kind_of_coolant">'ТС цены'!$F$20:$F$27</definedName>
    <definedName name="version">'[1]Инструкция'!$B$3</definedName>
  </definedNames>
  <calcPr fullCalcOnLoad="1"/>
</workbook>
</file>

<file path=xl/sharedStrings.xml><?xml version="1.0" encoding="utf-8"?>
<sst xmlns="http://schemas.openxmlformats.org/spreadsheetml/2006/main" count="174" uniqueCount="83">
  <si>
    <t>colorIndexCells</t>
  </si>
  <si>
    <t>34</t>
  </si>
  <si>
    <t>2</t>
  </si>
  <si>
    <t>37</t>
  </si>
  <si>
    <t>36</t>
  </si>
  <si>
    <t>offsetForFormulsPrice(TP1/2)</t>
  </si>
  <si>
    <t>Информация о ценах (тарифах) на регулируемые товары и услуги и надбавках к этим ценам (тарифам) *</t>
  </si>
  <si>
    <t>№ п/п</t>
  </si>
  <si>
    <t>Дата ввода</t>
  </si>
  <si>
    <t>Срок действия</t>
  </si>
  <si>
    <t>Постановление</t>
  </si>
  <si>
    <t>Наименование регулирующего органа, принявшего решение об утверждении цен</t>
  </si>
  <si>
    <t>Источник официального опубликования органом, принявшим решение об утверждении цены (тарифа, надбавки)</t>
  </si>
  <si>
    <t>Примечание</t>
  </si>
  <si>
    <t>Двухставочный тариф</t>
  </si>
  <si>
    <t>дата</t>
  </si>
  <si>
    <t>номер</t>
  </si>
  <si>
    <t>3.1</t>
  </si>
  <si>
    <t>3.2</t>
  </si>
  <si>
    <t>4</t>
  </si>
  <si>
    <t>4.1</t>
  </si>
  <si>
    <t>4.2</t>
  </si>
  <si>
    <t>5</t>
  </si>
  <si>
    <t>5.1</t>
  </si>
  <si>
    <t>5.2</t>
  </si>
  <si>
    <t>6</t>
  </si>
  <si>
    <t>6.1</t>
  </si>
  <si>
    <t>6.2</t>
  </si>
  <si>
    <t>7</t>
  </si>
  <si>
    <t>8</t>
  </si>
  <si>
    <t>9.1</t>
  </si>
  <si>
    <t>9.2</t>
  </si>
  <si>
    <t>10</t>
  </si>
  <si>
    <t>11</t>
  </si>
  <si>
    <t>12</t>
  </si>
  <si>
    <t>Вид теплоносителя</t>
  </si>
  <si>
    <t>x</t>
  </si>
  <si>
    <t>1.0</t>
  </si>
  <si>
    <t>через тепловую сеть</t>
  </si>
  <si>
    <t>отпуск с коллекторов</t>
  </si>
  <si>
    <t>ы</t>
  </si>
  <si>
    <t>1.1</t>
  </si>
  <si>
    <t>горячая вода</t>
  </si>
  <si>
    <t>01.01.2014</t>
  </si>
  <si>
    <t>30.06.2014</t>
  </si>
  <si>
    <t>18.12.2013</t>
  </si>
  <si>
    <t>61/65</t>
  </si>
  <si>
    <t>УРТ</t>
  </si>
  <si>
    <t>-</t>
  </si>
  <si>
    <t>Тариф действует до 30.06.2014г.</t>
  </si>
  <si>
    <t>1.2</t>
  </si>
  <si>
    <t>01.07.2014</t>
  </si>
  <si>
    <t>Тариф действует с 01.07.2014г.</t>
  </si>
  <si>
    <t>01.07.2013</t>
  </si>
  <si>
    <t>Добавить вид теплоносителя</t>
  </si>
  <si>
    <t>*</t>
  </si>
  <si>
    <t xml:space="preserve">Раскрывается не позднее 30 дней со дня принятия соответствующего решения об установлении тарифа (надбавки) на очередной период регулирования </t>
  </si>
  <si>
    <t>colorIndexCellsPrice2</t>
  </si>
  <si>
    <t>Информация о ценах (тарифах) на регулируемые товары и услуги и надбавках к этим ценам (тарифам)*</t>
  </si>
  <si>
    <t>Наименование показателя</t>
  </si>
  <si>
    <t>Единица измерения</t>
  </si>
  <si>
    <t>Тариф/надбавка к ценам (тарифам) утверждена</t>
  </si>
  <si>
    <t>Значение</t>
  </si>
  <si>
    <t>Постановление (дата)</t>
  </si>
  <si>
    <t>Постановление (номер)</t>
  </si>
  <si>
    <t>3</t>
  </si>
  <si>
    <t>8.1</t>
  </si>
  <si>
    <t>8.2</t>
  </si>
  <si>
    <t>9</t>
  </si>
  <si>
    <t>1</t>
  </si>
  <si>
    <t>Утвержденная надбавка к тарифам регулируемых организаций на тепловую энергию</t>
  </si>
  <si>
    <t>для бюджетных потребителей</t>
  </si>
  <si>
    <t>руб./Гкал</t>
  </si>
  <si>
    <t>нет</t>
  </si>
  <si>
    <t>для прочих потребителей</t>
  </si>
  <si>
    <t>Утвержденная надбавка к ценам (тарифам) на тепловую энергию для потребителей</t>
  </si>
  <si>
    <t>для населения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</si>
  <si>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</si>
  <si>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</si>
  <si>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руб./Гкал час</t>
  </si>
  <si>
    <t>Утвержденный тариф регулируемых организаций на подключение к системе теплоснабжения</t>
  </si>
  <si>
    <t>Утвержденный тариф на передачу тепловой энергии (мощности)</t>
  </si>
  <si>
    <t>Добавить запись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</si>
</sst>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</numFmts>
  <fonts count="54">
    <font>
      <sz val="9"/>
      <name val="Tahoma"/>
      <family val="2"/>
    </font>
    <font>
      <sz val="11"/>
      <color indexed="8"/>
      <name val="Calibri"/>
      <family val="2"/>
    </font>
    <font>
      <sz val="9"/>
      <color indexed="9"/>
      <name val="Tahoma"/>
      <family val="2"/>
    </font>
    <font>
      <sz val="10"/>
      <name val="Arial"/>
      <family val="2"/>
    </font>
    <font>
      <sz val="9"/>
      <color indexed="8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sz val="9"/>
      <color indexed="22"/>
      <name val="Tahoma"/>
      <family val="2"/>
    </font>
    <font>
      <b/>
      <sz val="9"/>
      <color indexed="9"/>
      <name val="Tahoma"/>
      <family val="2"/>
    </font>
    <font>
      <b/>
      <u val="single"/>
      <sz val="11"/>
      <color indexed="12"/>
      <name val="Arial"/>
      <family val="2"/>
    </font>
    <font>
      <b/>
      <sz val="17"/>
      <color indexed="12"/>
      <name val="Wingdings"/>
      <family val="0"/>
    </font>
    <font>
      <u val="single"/>
      <sz val="10"/>
      <color indexed="12"/>
      <name val="Arial Cyr"/>
      <family val="0"/>
    </font>
    <font>
      <b/>
      <u val="single"/>
      <sz val="9"/>
      <color indexed="12"/>
      <name val="Tahoma"/>
      <family val="2"/>
    </font>
    <font>
      <b/>
      <sz val="9"/>
      <color indexed="10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55"/>
      </bottom>
    </border>
    <border>
      <left/>
      <right style="thin">
        <color indexed="55"/>
      </right>
      <top/>
      <bottom/>
    </border>
    <border>
      <left style="thin">
        <color indexed="55"/>
      </left>
      <right/>
      <top/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 style="thin">
        <color indexed="55"/>
      </left>
      <right style="dotted">
        <color indexed="55"/>
      </right>
      <top style="thin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dotted">
        <color indexed="55"/>
      </top>
      <bottom style="thin">
        <color indexed="55"/>
      </bottom>
    </border>
    <border>
      <left/>
      <right style="thin">
        <color indexed="55"/>
      </right>
      <top style="dotted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</borders>
  <cellStyleXfs count="90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64" fontId="15" fillId="0" borderId="0" applyFont="0" applyFill="0" applyBorder="0" applyAlignment="0" applyProtection="0"/>
    <xf numFmtId="0" fontId="16" fillId="0" borderId="0" applyFill="0" applyBorder="0" applyProtection="0">
      <alignment vertical="center"/>
    </xf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16" fillId="0" borderId="0" applyFill="0" applyBorder="0" applyProtection="0">
      <alignment vertical="center"/>
    </xf>
    <xf numFmtId="0" fontId="16" fillId="0" borderId="0" applyFill="0" applyBorder="0" applyProtection="0">
      <alignment vertical="center"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49" fontId="0" fillId="0" borderId="0" applyBorder="0">
      <alignment vertical="top"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4">
    <xf numFmtId="49" fontId="0" fillId="0" borderId="0" xfId="0" applyAlignment="1">
      <alignment vertical="top"/>
    </xf>
    <xf numFmtId="49" fontId="2" fillId="0" borderId="0" xfId="0" applyFont="1" applyFill="1" applyBorder="1" applyAlignment="1" applyProtection="1">
      <alignment vertical="top"/>
      <protection/>
    </xf>
    <xf numFmtId="49" fontId="2" fillId="0" borderId="0" xfId="0" applyFont="1" applyFill="1" applyBorder="1" applyAlignment="1" applyProtection="1">
      <alignment horizontal="center" vertical="top"/>
      <protection/>
    </xf>
    <xf numFmtId="0" fontId="2" fillId="0" borderId="0" xfId="68" applyFont="1" applyFill="1" applyBorder="1" applyProtection="1">
      <alignment/>
      <protection/>
    </xf>
    <xf numFmtId="0" fontId="2" fillId="0" borderId="0" xfId="72" applyFont="1" applyFill="1" applyBorder="1" applyAlignment="1" applyProtection="1">
      <alignment vertical="center" wrapText="1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0" borderId="0" xfId="72" applyFont="1" applyFill="1" applyBorder="1" applyAlignment="1" applyProtection="1">
      <alignment vertical="center" wrapText="1"/>
      <protection/>
    </xf>
    <xf numFmtId="0" fontId="4" fillId="0" borderId="0" xfId="68" applyFont="1" applyFill="1" applyBorder="1" applyProtection="1">
      <alignment/>
      <protection/>
    </xf>
    <xf numFmtId="49" fontId="0" fillId="0" borderId="0" xfId="0" applyFont="1" applyBorder="1" applyAlignment="1" applyProtection="1">
      <alignment vertical="top"/>
      <protection/>
    </xf>
    <xf numFmtId="0" fontId="0" fillId="0" borderId="0" xfId="77" applyFont="1" applyBorder="1" applyAlignment="1" applyProtection="1">
      <alignment horizontal="left" vertical="center"/>
      <protection/>
    </xf>
    <xf numFmtId="0" fontId="4" fillId="0" borderId="0" xfId="68" applyFont="1" applyBorder="1" applyProtection="1">
      <alignment/>
      <protection/>
    </xf>
    <xf numFmtId="0" fontId="0" fillId="0" borderId="0" xfId="72" applyFont="1" applyBorder="1" applyAlignment="1" applyProtection="1">
      <alignment horizontal="right" vertical="center" wrapText="1"/>
      <protection/>
    </xf>
    <xf numFmtId="0" fontId="6" fillId="0" borderId="0" xfId="68" applyNumberFormat="1" applyFont="1" applyFill="1" applyBorder="1" applyAlignment="1" applyProtection="1">
      <alignment vertical="center" wrapText="1"/>
      <protection/>
    </xf>
    <xf numFmtId="0" fontId="0" fillId="0" borderId="0" xfId="68" applyNumberFormat="1" applyFont="1" applyFill="1" applyBorder="1" applyAlignment="1" applyProtection="1">
      <alignment vertical="center" wrapText="1"/>
      <protection/>
    </xf>
    <xf numFmtId="0" fontId="0" fillId="33" borderId="0" xfId="68" applyNumberFormat="1" applyFont="1" applyFill="1" applyBorder="1" applyAlignment="1" applyProtection="1">
      <alignment wrapText="1"/>
      <protection/>
    </xf>
    <xf numFmtId="0" fontId="6" fillId="33" borderId="0" xfId="68" applyNumberFormat="1" applyFont="1" applyFill="1" applyBorder="1" applyAlignment="1" applyProtection="1">
      <alignment horizontal="center" wrapText="1"/>
      <protection/>
    </xf>
    <xf numFmtId="0" fontId="6" fillId="33" borderId="10" xfId="68" applyNumberFormat="1" applyFont="1" applyFill="1" applyBorder="1" applyAlignment="1" applyProtection="1">
      <alignment horizontal="center" wrapText="1"/>
      <protection/>
    </xf>
    <xf numFmtId="0" fontId="0" fillId="33" borderId="0" xfId="75" applyFont="1" applyFill="1" applyBorder="1" applyAlignment="1" applyProtection="1">
      <alignment wrapText="1"/>
      <protection/>
    </xf>
    <xf numFmtId="0" fontId="0" fillId="33" borderId="11" xfId="75" applyFont="1" applyFill="1" applyBorder="1" applyAlignment="1" applyProtection="1">
      <alignment wrapText="1"/>
      <protection/>
    </xf>
    <xf numFmtId="0" fontId="6" fillId="33" borderId="12" xfId="75" applyFont="1" applyFill="1" applyBorder="1" applyAlignment="1" applyProtection="1">
      <alignment horizontal="center" wrapText="1"/>
      <protection/>
    </xf>
    <xf numFmtId="0" fontId="6" fillId="0" borderId="0" xfId="75" applyFont="1" applyBorder="1" applyAlignment="1" applyProtection="1">
      <alignment horizontal="center" wrapText="1"/>
      <protection/>
    </xf>
    <xf numFmtId="0" fontId="6" fillId="0" borderId="0" xfId="75" applyFont="1" applyBorder="1" applyAlignment="1" applyProtection="1">
      <alignment wrapText="1"/>
      <protection/>
    </xf>
    <xf numFmtId="0" fontId="0" fillId="0" borderId="0" xfId="75" applyFont="1" applyBorder="1" applyProtection="1">
      <alignment/>
      <protection/>
    </xf>
    <xf numFmtId="0" fontId="6" fillId="34" borderId="13" xfId="71" applyFont="1" applyFill="1" applyBorder="1" applyAlignment="1" applyProtection="1">
      <alignment horizontal="center" vertical="center" wrapText="1"/>
      <protection/>
    </xf>
    <xf numFmtId="0" fontId="6" fillId="34" borderId="13" xfId="75" applyFont="1" applyFill="1" applyBorder="1" applyAlignment="1" applyProtection="1">
      <alignment horizontal="center" vertical="center" wrapText="1"/>
      <protection/>
    </xf>
    <xf numFmtId="49" fontId="7" fillId="34" borderId="14" xfId="75" applyNumberFormat="1" applyFont="1" applyFill="1" applyBorder="1" applyAlignment="1" applyProtection="1">
      <alignment horizontal="center" vertical="center" wrapText="1"/>
      <protection/>
    </xf>
    <xf numFmtId="0" fontId="6" fillId="33" borderId="0" xfId="75" applyFont="1" applyFill="1" applyBorder="1" applyAlignment="1" applyProtection="1">
      <alignment horizontal="center" wrapText="1"/>
      <protection/>
    </xf>
    <xf numFmtId="0" fontId="0" fillId="33" borderId="0" xfId="75" applyFont="1" applyFill="1" applyBorder="1" applyProtection="1">
      <alignment/>
      <protection/>
    </xf>
    <xf numFmtId="0" fontId="2" fillId="33" borderId="0" xfId="75" applyFont="1" applyFill="1" applyBorder="1" applyAlignment="1" applyProtection="1">
      <alignment wrapText="1"/>
      <protection/>
    </xf>
    <xf numFmtId="0" fontId="2" fillId="33" borderId="11" xfId="75" applyFont="1" applyFill="1" applyBorder="1" applyAlignment="1" applyProtection="1">
      <alignment wrapText="1"/>
      <protection/>
    </xf>
    <xf numFmtId="0" fontId="0" fillId="33" borderId="13" xfId="71" applyFont="1" applyFill="1" applyBorder="1" applyAlignment="1" applyProtection="1">
      <alignment horizontal="center" vertical="center" wrapText="1"/>
      <protection/>
    </xf>
    <xf numFmtId="49" fontId="0" fillId="33" borderId="15" xfId="0" applyNumberFormat="1" applyFont="1" applyFill="1" applyBorder="1" applyAlignment="1" applyProtection="1">
      <alignment horizontal="left" vertical="center" wrapText="1"/>
      <protection/>
    </xf>
    <xf numFmtId="0" fontId="0" fillId="33" borderId="13" xfId="79" applyFont="1" applyFill="1" applyBorder="1" applyAlignment="1" applyProtection="1">
      <alignment horizontal="center" vertical="center" wrapText="1"/>
      <protection/>
    </xf>
    <xf numFmtId="2" fontId="4" fillId="33" borderId="16" xfId="80" applyNumberFormat="1" applyFont="1" applyFill="1" applyBorder="1" applyAlignment="1" applyProtection="1">
      <alignment horizontal="right" vertical="center"/>
      <protection/>
    </xf>
    <xf numFmtId="2" fontId="4" fillId="33" borderId="17" xfId="80" applyNumberFormat="1" applyFont="1" applyFill="1" applyBorder="1" applyAlignment="1" applyProtection="1">
      <alignment horizontal="right" vertical="center"/>
      <protection/>
    </xf>
    <xf numFmtId="14" fontId="0" fillId="33" borderId="17" xfId="78" applyNumberFormat="1" applyFont="1" applyFill="1" applyBorder="1" applyAlignment="1" applyProtection="1">
      <alignment horizontal="center" vertical="center" wrapText="1"/>
      <protection/>
    </xf>
    <xf numFmtId="49" fontId="0" fillId="33" borderId="17" xfId="74" applyNumberFormat="1" applyFont="1" applyFill="1" applyBorder="1" applyAlignment="1" applyProtection="1">
      <alignment horizontal="left" vertical="center" wrapText="1"/>
      <protection/>
    </xf>
    <xf numFmtId="49" fontId="0" fillId="33" borderId="18" xfId="74" applyNumberFormat="1" applyFont="1" applyFill="1" applyBorder="1" applyAlignment="1" applyProtection="1">
      <alignment horizontal="left" vertical="center" wrapText="1"/>
      <protection/>
    </xf>
    <xf numFmtId="0" fontId="6" fillId="33" borderId="0" xfId="75" applyFont="1" applyFill="1" applyBorder="1" applyAlignment="1" applyProtection="1">
      <alignment wrapText="1"/>
      <protection/>
    </xf>
    <xf numFmtId="0" fontId="2" fillId="33" borderId="0" xfId="75" applyFont="1" applyFill="1" applyBorder="1" applyProtection="1">
      <alignment/>
      <protection/>
    </xf>
    <xf numFmtId="0" fontId="2" fillId="33" borderId="13" xfId="79" applyFont="1" applyFill="1" applyBorder="1" applyAlignment="1" applyProtection="1">
      <alignment horizontal="center" vertical="center" wrapText="1"/>
      <protection/>
    </xf>
    <xf numFmtId="2" fontId="2" fillId="33" borderId="19" xfId="80" applyNumberFormat="1" applyFont="1" applyFill="1" applyBorder="1" applyAlignment="1" applyProtection="1">
      <alignment horizontal="right" vertical="center"/>
      <protection/>
    </xf>
    <xf numFmtId="2" fontId="2" fillId="33" borderId="20" xfId="80" applyNumberFormat="1" applyFont="1" applyFill="1" applyBorder="1" applyAlignment="1" applyProtection="1">
      <alignment horizontal="right" vertical="center"/>
      <protection/>
    </xf>
    <xf numFmtId="14" fontId="2" fillId="33" borderId="20" xfId="78" applyNumberFormat="1" applyFont="1" applyFill="1" applyBorder="1" applyAlignment="1" applyProtection="1">
      <alignment horizontal="center" vertical="center" wrapText="1"/>
      <protection/>
    </xf>
    <xf numFmtId="49" fontId="2" fillId="33" borderId="20" xfId="74" applyNumberFormat="1" applyFont="1" applyFill="1" applyBorder="1" applyAlignment="1" applyProtection="1">
      <alignment horizontal="left" vertical="center" wrapText="1"/>
      <protection/>
    </xf>
    <xf numFmtId="49" fontId="2" fillId="33" borderId="21" xfId="74" applyNumberFormat="1" applyFont="1" applyFill="1" applyBorder="1" applyAlignment="1" applyProtection="1">
      <alignment horizontal="left" vertical="center" wrapText="1"/>
      <protection/>
    </xf>
    <xf numFmtId="0" fontId="8" fillId="33" borderId="12" xfId="75" applyFont="1" applyFill="1" applyBorder="1" applyAlignment="1" applyProtection="1">
      <alignment horizontal="center" wrapText="1"/>
      <protection/>
    </xf>
    <xf numFmtId="0" fontId="8" fillId="33" borderId="0" xfId="75" applyFont="1" applyFill="1" applyBorder="1" applyAlignment="1" applyProtection="1">
      <alignment horizontal="center" wrapText="1"/>
      <protection/>
    </xf>
    <xf numFmtId="0" fontId="8" fillId="33" borderId="0" xfId="75" applyFont="1" applyFill="1" applyBorder="1" applyAlignment="1" applyProtection="1">
      <alignment wrapText="1"/>
      <protection/>
    </xf>
    <xf numFmtId="0" fontId="0" fillId="33" borderId="0" xfId="75" applyFont="1" applyFill="1" applyBorder="1" applyProtection="1">
      <alignment/>
      <protection/>
    </xf>
    <xf numFmtId="0" fontId="0" fillId="33" borderId="0" xfId="75" applyFont="1" applyFill="1" applyBorder="1" applyAlignment="1" applyProtection="1">
      <alignment wrapText="1"/>
      <protection/>
    </xf>
    <xf numFmtId="0" fontId="10" fillId="33" borderId="11" xfId="51" applyFont="1" applyFill="1" applyBorder="1" applyAlignment="1" applyProtection="1">
      <alignment horizontal="center" vertical="center" wrapText="1"/>
      <protection/>
    </xf>
    <xf numFmtId="0" fontId="0" fillId="33" borderId="13" xfId="79" applyFont="1" applyFill="1" applyBorder="1" applyAlignment="1" applyProtection="1">
      <alignment horizontal="center" vertical="center" wrapText="1"/>
      <protection/>
    </xf>
    <xf numFmtId="2" fontId="0" fillId="35" borderId="20" xfId="80" applyNumberFormat="1" applyFont="1" applyFill="1" applyBorder="1" applyAlignment="1" applyProtection="1">
      <alignment horizontal="right" vertical="center"/>
      <protection locked="0"/>
    </xf>
    <xf numFmtId="2" fontId="0" fillId="33" borderId="20" xfId="80" applyNumberFormat="1" applyFont="1" applyFill="1" applyBorder="1" applyAlignment="1" applyProtection="1">
      <alignment horizontal="right" vertical="center"/>
      <protection/>
    </xf>
    <xf numFmtId="14" fontId="0" fillId="36" borderId="20" xfId="78" applyNumberFormat="1" applyFont="1" applyFill="1" applyBorder="1" applyAlignment="1" applyProtection="1">
      <alignment horizontal="center" vertical="center" wrapText="1"/>
      <protection/>
    </xf>
    <xf numFmtId="49" fontId="0" fillId="35" borderId="20" xfId="74" applyNumberFormat="1" applyFont="1" applyFill="1" applyBorder="1" applyAlignment="1" applyProtection="1">
      <alignment horizontal="left" vertical="center" wrapText="1"/>
      <protection locked="0"/>
    </xf>
    <xf numFmtId="49" fontId="0" fillId="37" borderId="21" xfId="74" applyNumberFormat="1" applyFont="1" applyFill="1" applyBorder="1" applyAlignment="1" applyProtection="1">
      <alignment horizontal="left" vertical="center" wrapText="1"/>
      <protection locked="0"/>
    </xf>
    <xf numFmtId="0" fontId="0" fillId="33" borderId="11" xfId="75" applyFont="1" applyFill="1" applyBorder="1" applyAlignment="1" applyProtection="1">
      <alignment wrapText="1"/>
      <protection/>
    </xf>
    <xf numFmtId="2" fontId="0" fillId="35" borderId="19" xfId="80" applyNumberFormat="1" applyFont="1" applyFill="1" applyBorder="1" applyAlignment="1" applyProtection="1">
      <alignment horizontal="right" vertical="center"/>
      <protection locked="0"/>
    </xf>
    <xf numFmtId="0" fontId="2" fillId="33" borderId="0" xfId="80" applyFont="1" applyFill="1" applyBorder="1" applyProtection="1">
      <alignment/>
      <protection/>
    </xf>
    <xf numFmtId="0" fontId="2" fillId="33" borderId="11" xfId="80" applyFont="1" applyFill="1" applyBorder="1" applyProtection="1">
      <alignment/>
      <protection/>
    </xf>
    <xf numFmtId="0" fontId="4" fillId="38" borderId="22" xfId="80" applyFont="1" applyFill="1" applyBorder="1" applyProtection="1">
      <alignment/>
      <protection/>
    </xf>
    <xf numFmtId="0" fontId="12" fillId="38" borderId="14" xfId="54" applyFont="1" applyFill="1" applyBorder="1" applyAlignment="1" applyProtection="1">
      <alignment horizontal="left" vertical="center" wrapText="1"/>
      <protection/>
    </xf>
    <xf numFmtId="0" fontId="12" fillId="38" borderId="14" xfId="54" applyFont="1" applyFill="1" applyBorder="1" applyAlignment="1" applyProtection="1">
      <alignment horizontal="left" vertical="center" indent="1"/>
      <protection/>
    </xf>
    <xf numFmtId="0" fontId="4" fillId="38" borderId="23" xfId="80" applyFont="1" applyFill="1" applyBorder="1" applyProtection="1">
      <alignment/>
      <protection/>
    </xf>
    <xf numFmtId="0" fontId="4" fillId="38" borderId="24" xfId="80" applyFont="1" applyFill="1" applyBorder="1" applyProtection="1">
      <alignment/>
      <protection/>
    </xf>
    <xf numFmtId="0" fontId="0" fillId="0" borderId="0" xfId="75" applyFont="1" applyFill="1" applyBorder="1" applyProtection="1">
      <alignment/>
      <protection/>
    </xf>
    <xf numFmtId="0" fontId="0" fillId="33" borderId="15" xfId="75" applyFont="1" applyFill="1" applyBorder="1" applyAlignment="1" applyProtection="1">
      <alignment horizontal="right" vertical="center"/>
      <protection/>
    </xf>
    <xf numFmtId="0" fontId="0" fillId="33" borderId="15" xfId="75" applyFont="1" applyFill="1" applyBorder="1" applyAlignment="1" applyProtection="1">
      <alignment vertical="center"/>
      <protection/>
    </xf>
    <xf numFmtId="0" fontId="13" fillId="33" borderId="15" xfId="75" applyFont="1" applyFill="1" applyBorder="1" applyAlignment="1" applyProtection="1">
      <alignment vertical="center" wrapText="1"/>
      <protection/>
    </xf>
    <xf numFmtId="49" fontId="0" fillId="0" borderId="15" xfId="0" applyFont="1" applyBorder="1" applyAlignment="1" applyProtection="1">
      <alignment vertical="top"/>
      <protection/>
    </xf>
    <xf numFmtId="49" fontId="2" fillId="0" borderId="0" xfId="0" applyFont="1" applyAlignment="1" applyProtection="1">
      <alignment horizontal="center" vertical="center"/>
      <protection/>
    </xf>
    <xf numFmtId="49" fontId="2" fillId="0" borderId="25" xfId="0" applyFont="1" applyBorder="1" applyAlignment="1" applyProtection="1">
      <alignment horizontal="center" vertical="center"/>
      <protection/>
    </xf>
    <xf numFmtId="49" fontId="2" fillId="0" borderId="0" xfId="0" applyFont="1" applyAlignment="1" applyProtection="1">
      <alignment vertical="top"/>
      <protection/>
    </xf>
    <xf numFmtId="49" fontId="2" fillId="0" borderId="25" xfId="0" applyFont="1" applyBorder="1" applyAlignment="1" applyProtection="1">
      <alignment horizontal="center" vertical="top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77" applyFont="1" applyAlignment="1" applyProtection="1">
      <alignment horizontal="left" vertical="center"/>
      <protection/>
    </xf>
    <xf numFmtId="0" fontId="0" fillId="0" borderId="0" xfId="72" applyFont="1" applyFill="1" applyAlignment="1" applyProtection="1">
      <alignment vertical="center" wrapText="1"/>
      <protection/>
    </xf>
    <xf numFmtId="0" fontId="4" fillId="0" borderId="0" xfId="68" applyFont="1" applyProtection="1">
      <alignment/>
      <protection/>
    </xf>
    <xf numFmtId="0" fontId="0" fillId="0" borderId="0" xfId="72" applyFont="1" applyAlignment="1" applyProtection="1">
      <alignment horizontal="right" vertical="center" wrapText="1"/>
      <protection/>
    </xf>
    <xf numFmtId="0" fontId="0" fillId="0" borderId="0" xfId="73" applyFont="1" applyFill="1" applyAlignment="1" applyProtection="1">
      <alignment vertical="center" wrapText="1"/>
      <protection/>
    </xf>
    <xf numFmtId="0" fontId="4" fillId="0" borderId="0" xfId="69" applyFont="1" applyProtection="1">
      <alignment/>
      <protection/>
    </xf>
    <xf numFmtId="0" fontId="6" fillId="0" borderId="0" xfId="69" applyNumberFormat="1" applyFont="1" applyFill="1" applyBorder="1" applyAlignment="1" applyProtection="1">
      <alignment vertical="center" wrapText="1"/>
      <protection/>
    </xf>
    <xf numFmtId="0" fontId="6" fillId="0" borderId="0" xfId="69" applyNumberFormat="1" applyFont="1" applyFill="1" applyBorder="1" applyAlignment="1" applyProtection="1">
      <alignment horizontal="center" vertical="center" wrapText="1"/>
      <protection/>
    </xf>
    <xf numFmtId="0" fontId="0" fillId="0" borderId="0" xfId="68" applyNumberFormat="1" applyFont="1" applyFill="1" applyBorder="1" applyAlignment="1" applyProtection="1">
      <alignment horizontal="center" vertical="top" wrapText="1"/>
      <protection/>
    </xf>
    <xf numFmtId="0" fontId="0" fillId="33" borderId="0" xfId="69" applyNumberFormat="1" applyFont="1" applyFill="1" applyBorder="1" applyAlignment="1" applyProtection="1">
      <alignment wrapText="1"/>
      <protection/>
    </xf>
    <xf numFmtId="0" fontId="6" fillId="33" borderId="0" xfId="69" applyNumberFormat="1" applyFont="1" applyFill="1" applyBorder="1" applyAlignment="1" applyProtection="1">
      <alignment horizontal="center" wrapText="1"/>
      <protection/>
    </xf>
    <xf numFmtId="0" fontId="6" fillId="33" borderId="10" xfId="69" applyNumberFormat="1" applyFont="1" applyFill="1" applyBorder="1" applyAlignment="1" applyProtection="1">
      <alignment horizontal="center" wrapText="1"/>
      <protection/>
    </xf>
    <xf numFmtId="0" fontId="0" fillId="34" borderId="0" xfId="75" applyFont="1" applyFill="1" applyBorder="1" applyAlignment="1" applyProtection="1">
      <alignment horizontal="right" vertical="top"/>
      <protection/>
    </xf>
    <xf numFmtId="0" fontId="0" fillId="34" borderId="11" xfId="75" applyFont="1" applyFill="1" applyBorder="1" applyAlignment="1" applyProtection="1">
      <alignment horizontal="right" vertical="top"/>
      <protection/>
    </xf>
    <xf numFmtId="0" fontId="0" fillId="34" borderId="12" xfId="75" applyFont="1" applyFill="1" applyBorder="1" applyProtection="1">
      <alignment/>
      <protection/>
    </xf>
    <xf numFmtId="0" fontId="0" fillId="0" borderId="0" xfId="75" applyFont="1" applyProtection="1">
      <alignment/>
      <protection/>
    </xf>
    <xf numFmtId="0" fontId="0" fillId="34" borderId="0" xfId="75" applyFont="1" applyFill="1" applyBorder="1" applyProtection="1">
      <alignment/>
      <protection/>
    </xf>
    <xf numFmtId="49" fontId="7" fillId="34" borderId="0" xfId="75" applyNumberFormat="1" applyFont="1" applyFill="1" applyBorder="1" applyAlignment="1" applyProtection="1">
      <alignment horizontal="center" vertical="center" wrapText="1"/>
      <protection/>
    </xf>
    <xf numFmtId="0" fontId="7" fillId="33" borderId="0" xfId="70" applyFont="1" applyFill="1" applyBorder="1" applyAlignment="1" applyProtection="1">
      <alignment horizontal="center" vertical="center" wrapText="1"/>
      <protection/>
    </xf>
    <xf numFmtId="0" fontId="0" fillId="34" borderId="11" xfId="75" applyFont="1" applyFill="1" applyBorder="1" applyProtection="1">
      <alignment/>
      <protection/>
    </xf>
    <xf numFmtId="0" fontId="0" fillId="33" borderId="26" xfId="79" applyFont="1" applyFill="1" applyBorder="1" applyAlignment="1" applyProtection="1">
      <alignment horizontal="left" vertical="center" wrapText="1" indent="1"/>
      <protection/>
    </xf>
    <xf numFmtId="0" fontId="0" fillId="0" borderId="13" xfId="75" applyFont="1" applyBorder="1" applyProtection="1">
      <alignment/>
      <protection/>
    </xf>
    <xf numFmtId="0" fontId="0" fillId="33" borderId="13" xfId="75" applyFont="1" applyFill="1" applyBorder="1" applyAlignment="1" applyProtection="1">
      <alignment horizontal="center" vertical="center" wrapText="1"/>
      <protection/>
    </xf>
    <xf numFmtId="0" fontId="0" fillId="35" borderId="16" xfId="79" applyNumberFormat="1" applyFont="1" applyFill="1" applyBorder="1" applyAlignment="1" applyProtection="1">
      <alignment horizontal="center" vertical="center" wrapText="1"/>
      <protection locked="0"/>
    </xf>
    <xf numFmtId="49" fontId="0" fillId="33" borderId="18" xfId="75" applyNumberFormat="1" applyFont="1" applyFill="1" applyBorder="1" applyAlignment="1" applyProtection="1">
      <alignment horizontal="left" vertical="center" wrapText="1"/>
      <protection/>
    </xf>
    <xf numFmtId="0" fontId="2" fillId="0" borderId="0" xfId="75" applyFont="1" applyProtection="1">
      <alignment/>
      <protection/>
    </xf>
    <xf numFmtId="0" fontId="0" fillId="33" borderId="13" xfId="79" applyFont="1" applyFill="1" applyBorder="1" applyAlignment="1" applyProtection="1">
      <alignment horizontal="left" vertical="center" wrapText="1" indent="1"/>
      <protection/>
    </xf>
    <xf numFmtId="0" fontId="0" fillId="35" borderId="19" xfId="79" applyNumberFormat="1" applyFont="1" applyFill="1" applyBorder="1" applyAlignment="1" applyProtection="1">
      <alignment horizontal="center" vertical="center" wrapText="1"/>
      <protection locked="0"/>
    </xf>
    <xf numFmtId="2" fontId="4" fillId="33" borderId="20" xfId="80" applyNumberFormat="1" applyFont="1" applyFill="1" applyBorder="1" applyAlignment="1" applyProtection="1">
      <alignment horizontal="right" vertical="center"/>
      <protection/>
    </xf>
    <xf numFmtId="14" fontId="0" fillId="33" borderId="20" xfId="78" applyNumberFormat="1" applyFont="1" applyFill="1" applyBorder="1" applyAlignment="1" applyProtection="1">
      <alignment horizontal="center" vertical="center" wrapText="1"/>
      <protection/>
    </xf>
    <xf numFmtId="49" fontId="0" fillId="33" borderId="20" xfId="74" applyNumberFormat="1" applyFont="1" applyFill="1" applyBorder="1" applyAlignment="1" applyProtection="1">
      <alignment horizontal="left" vertical="center" wrapText="1"/>
      <protection/>
    </xf>
    <xf numFmtId="49" fontId="0" fillId="33" borderId="21" xfId="75" applyNumberFormat="1" applyFont="1" applyFill="1" applyBorder="1" applyAlignment="1" applyProtection="1">
      <alignment horizontal="left" vertical="center" wrapText="1"/>
      <protection/>
    </xf>
    <xf numFmtId="0" fontId="0" fillId="33" borderId="13" xfId="70" applyFont="1" applyFill="1" applyBorder="1" applyAlignment="1" applyProtection="1">
      <alignment horizontal="left" vertical="center" wrapText="1" indent="1"/>
      <protection/>
    </xf>
    <xf numFmtId="49" fontId="0" fillId="33" borderId="20" xfId="74" applyNumberFormat="1" applyFont="1" applyFill="1" applyBorder="1" applyAlignment="1" applyProtection="1">
      <alignment horizontal="left" vertical="center" wrapText="1"/>
      <protection/>
    </xf>
    <xf numFmtId="49" fontId="0" fillId="33" borderId="21" xfId="75" applyNumberFormat="1" applyFont="1" applyFill="1" applyBorder="1" applyAlignment="1" applyProtection="1">
      <alignment horizontal="left" vertical="center" wrapText="1"/>
      <protection/>
    </xf>
    <xf numFmtId="0" fontId="0" fillId="0" borderId="0" xfId="75" applyFont="1" applyFill="1" applyProtection="1">
      <alignment/>
      <protection/>
    </xf>
    <xf numFmtId="0" fontId="4" fillId="39" borderId="22" xfId="80" applyFont="1" applyFill="1" applyBorder="1" applyProtection="1">
      <alignment/>
      <protection/>
    </xf>
    <xf numFmtId="0" fontId="12" fillId="39" borderId="14" xfId="54" applyFont="1" applyFill="1" applyBorder="1" applyAlignment="1" applyProtection="1">
      <alignment horizontal="left" vertical="center" indent="1"/>
      <protection/>
    </xf>
    <xf numFmtId="0" fontId="4" fillId="39" borderId="14" xfId="80" applyFont="1" applyFill="1" applyBorder="1" applyProtection="1">
      <alignment/>
      <protection/>
    </xf>
    <xf numFmtId="0" fontId="12" fillId="39" borderId="23" xfId="54" applyFont="1" applyFill="1" applyBorder="1" applyAlignment="1" applyProtection="1">
      <alignment horizontal="left" vertical="center" indent="1"/>
      <protection/>
    </xf>
    <xf numFmtId="0" fontId="4" fillId="39" borderId="23" xfId="80" applyFont="1" applyFill="1" applyBorder="1" applyProtection="1">
      <alignment/>
      <protection/>
    </xf>
    <xf numFmtId="0" fontId="4" fillId="39" borderId="24" xfId="80" applyFont="1" applyFill="1" applyBorder="1" applyProtection="1">
      <alignment/>
      <protection/>
    </xf>
    <xf numFmtId="0" fontId="6" fillId="0" borderId="0" xfId="75" applyFont="1" applyAlignment="1" applyProtection="1">
      <alignment wrapText="1"/>
      <protection/>
    </xf>
    <xf numFmtId="0" fontId="0" fillId="33" borderId="15" xfId="75" applyFont="1" applyFill="1" applyBorder="1" applyAlignment="1" applyProtection="1">
      <alignment horizontal="right" vertical="center"/>
      <protection/>
    </xf>
    <xf numFmtId="0" fontId="0" fillId="33" borderId="15" xfId="75" applyFont="1" applyFill="1" applyBorder="1" applyAlignment="1" applyProtection="1">
      <alignment vertical="center"/>
      <protection/>
    </xf>
    <xf numFmtId="0" fontId="13" fillId="33" borderId="0" xfId="75" applyFont="1" applyFill="1" applyBorder="1" applyAlignment="1" applyProtection="1">
      <alignment horizontal="left" vertical="center" wrapText="1"/>
      <protection/>
    </xf>
    <xf numFmtId="0" fontId="6" fillId="0" borderId="0" xfId="68" applyNumberFormat="1" applyFont="1" applyFill="1" applyBorder="1" applyAlignment="1" applyProtection="1">
      <alignment horizontal="center" vertical="center" wrapText="1"/>
      <protection/>
    </xf>
    <xf numFmtId="0" fontId="0" fillId="0" borderId="0" xfId="68" applyNumberFormat="1" applyFont="1" applyFill="1" applyBorder="1" applyAlignment="1" applyProtection="1">
      <alignment horizontal="center" vertical="top" wrapText="1"/>
      <protection/>
    </xf>
    <xf numFmtId="0" fontId="6" fillId="33" borderId="13" xfId="76" applyNumberFormat="1" applyFont="1" applyFill="1" applyBorder="1" applyAlignment="1" applyProtection="1">
      <alignment horizontal="center" vertical="center" wrapText="1"/>
      <protection/>
    </xf>
    <xf numFmtId="0" fontId="6" fillId="34" borderId="13" xfId="71" applyFont="1" applyFill="1" applyBorder="1" applyAlignment="1" applyProtection="1">
      <alignment horizontal="center" vertical="center" wrapText="1"/>
      <protection/>
    </xf>
    <xf numFmtId="0" fontId="6" fillId="34" borderId="13" xfId="75" applyFont="1" applyFill="1" applyBorder="1" applyAlignment="1" applyProtection="1">
      <alignment horizontal="center" vertical="center" wrapText="1"/>
      <protection/>
    </xf>
    <xf numFmtId="0" fontId="6" fillId="34" borderId="13" xfId="70" applyFont="1" applyFill="1" applyBorder="1" applyAlignment="1" applyProtection="1">
      <alignment horizontal="center" vertical="center" wrapText="1"/>
      <protection/>
    </xf>
    <xf numFmtId="49" fontId="0" fillId="33" borderId="27" xfId="80" applyNumberFormat="1" applyFont="1" applyFill="1" applyBorder="1" applyAlignment="1" applyProtection="1">
      <alignment horizontal="center" vertical="center"/>
      <protection/>
    </xf>
    <xf numFmtId="49" fontId="0" fillId="33" borderId="26" xfId="80" applyNumberFormat="1" applyFont="1" applyFill="1" applyBorder="1" applyAlignment="1" applyProtection="1">
      <alignment horizontal="center" vertical="center"/>
      <protection/>
    </xf>
    <xf numFmtId="0" fontId="0" fillId="35" borderId="27" xfId="79" applyNumberFormat="1" applyFont="1" applyFill="1" applyBorder="1" applyAlignment="1" applyProtection="1">
      <alignment horizontal="left" vertical="center" wrapText="1"/>
      <protection locked="0"/>
    </xf>
    <xf numFmtId="0" fontId="0" fillId="35" borderId="26" xfId="79" applyNumberFormat="1" applyFont="1" applyFill="1" applyBorder="1" applyAlignment="1" applyProtection="1">
      <alignment horizontal="left" vertical="center" wrapText="1"/>
      <protection locked="0"/>
    </xf>
    <xf numFmtId="49" fontId="7" fillId="34" borderId="14" xfId="75" applyNumberFormat="1" applyFont="1" applyFill="1" applyBorder="1" applyAlignment="1" applyProtection="1">
      <alignment horizontal="center" vertical="center" wrapText="1"/>
      <protection/>
    </xf>
    <xf numFmtId="49" fontId="2" fillId="33" borderId="27" xfId="80" applyNumberFormat="1" applyFont="1" applyFill="1" applyBorder="1" applyAlignment="1" applyProtection="1">
      <alignment horizontal="center" vertical="center"/>
      <protection/>
    </xf>
    <xf numFmtId="49" fontId="2" fillId="33" borderId="26" xfId="80" applyNumberFormat="1" applyFont="1" applyFill="1" applyBorder="1" applyAlignment="1" applyProtection="1">
      <alignment horizontal="center" vertical="center"/>
      <protection/>
    </xf>
    <xf numFmtId="0" fontId="2" fillId="33" borderId="13" xfId="79" applyNumberFormat="1" applyFont="1" applyFill="1" applyBorder="1" applyAlignment="1" applyProtection="1">
      <alignment horizontal="left" vertical="center" wrapText="1"/>
      <protection/>
    </xf>
    <xf numFmtId="0" fontId="6" fillId="0" borderId="0" xfId="69" applyNumberFormat="1" applyFont="1" applyFill="1" applyBorder="1" applyAlignment="1" applyProtection="1">
      <alignment horizontal="center" vertical="center" wrapText="1"/>
      <protection/>
    </xf>
    <xf numFmtId="0" fontId="7" fillId="33" borderId="14" xfId="70" applyFont="1" applyFill="1" applyBorder="1" applyAlignment="1" applyProtection="1">
      <alignment horizontal="center" vertical="center" wrapText="1"/>
      <protection/>
    </xf>
    <xf numFmtId="49" fontId="20" fillId="0" borderId="13" xfId="80" applyNumberFormat="1" applyFont="1" applyBorder="1" applyAlignment="1" applyProtection="1">
      <alignment horizontal="center" vertical="center"/>
      <protection/>
    </xf>
    <xf numFmtId="0" fontId="6" fillId="33" borderId="26" xfId="79" applyFont="1" applyFill="1" applyBorder="1" applyAlignment="1" applyProtection="1">
      <alignment horizontal="center" vertical="center" wrapText="1"/>
      <protection/>
    </xf>
    <xf numFmtId="0" fontId="6" fillId="33" borderId="13" xfId="79" applyFont="1" applyFill="1" applyBorder="1" applyAlignment="1" applyProtection="1">
      <alignment horizontal="center" vertical="center" wrapText="1"/>
      <protection/>
    </xf>
    <xf numFmtId="49" fontId="6" fillId="33" borderId="13" xfId="70" applyNumberFormat="1" applyFont="1" applyFill="1" applyBorder="1" applyAlignment="1" applyProtection="1">
      <alignment horizontal="center" vertical="center" wrapText="1"/>
      <protection/>
    </xf>
    <xf numFmtId="0" fontId="6" fillId="33" borderId="13" xfId="75" applyFont="1" applyFill="1" applyBorder="1" applyAlignment="1" applyProtection="1">
      <alignment horizontal="center" vertical="center" wrapText="1"/>
      <protection/>
    </xf>
  </cellXfs>
  <cellStyles count="76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Currency2" xfId="35"/>
    <cellStyle name="Followed Hyperlink" xfId="36"/>
    <cellStyle name="Hyperlink" xfId="37"/>
    <cellStyle name="normal" xfId="38"/>
    <cellStyle name="Normal1" xfId="39"/>
    <cellStyle name="Normal2" xfId="40"/>
    <cellStyle name="Percent1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Гиперссылка 2" xfId="52"/>
    <cellStyle name="Гиперссылка 3" xfId="53"/>
    <cellStyle name="Гиперссылка_JKH.OPEN.INFO.HVS(v3.5)_цены161210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10" xfId="65"/>
    <cellStyle name="Обычный 12" xfId="66"/>
    <cellStyle name="Обычный 12 2" xfId="67"/>
    <cellStyle name="Обычный 14" xfId="68"/>
    <cellStyle name="Обычный 15" xfId="69"/>
    <cellStyle name="Обычный 2" xfId="70"/>
    <cellStyle name="Обычный_BALANCE.WARM.2007YEAR(FACT)" xfId="71"/>
    <cellStyle name="Обычный_Forma_5 2" xfId="72"/>
    <cellStyle name="Обычный_Forma_5 3" xfId="73"/>
    <cellStyle name="Обычный_JKH.OPEN.INFO.GVS(v3.5)_цены161210" xfId="74"/>
    <cellStyle name="Обычный_JKH.OPEN.INFO.HVS(v3.5)_цены161210" xfId="75"/>
    <cellStyle name="Обычный_JKH.OPEN.INFO.PRICE.VO_v4.0(10.02.11)" xfId="76"/>
    <cellStyle name="Обычный_PRIL1.ELECTR 2" xfId="77"/>
    <cellStyle name="Обычный_ЖКУ_проект3" xfId="78"/>
    <cellStyle name="Обычный_Мониторинг по тарифам ТОWRK_BU" xfId="79"/>
    <cellStyle name="Обычный_ТС цены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11</xdr:row>
      <xdr:rowOff>0</xdr:rowOff>
    </xdr:from>
    <xdr:to>
      <xdr:col>26</xdr:col>
      <xdr:colOff>381000</xdr:colOff>
      <xdr:row>11</xdr:row>
      <xdr:rowOff>85725</xdr:rowOff>
    </xdr:to>
    <xdr:pic>
      <xdr:nvPicPr>
        <xdr:cNvPr id="1" name="pictBorderTop"/>
        <xdr:cNvPicPr preferRelativeResize="1">
          <a:picLocks noChangeAspect="0"/>
        </xdr:cNvPicPr>
      </xdr:nvPicPr>
      <xdr:blipFill>
        <a:blip r:embed="rId1"/>
        <a:srcRect t="31250"/>
        <a:stretch>
          <a:fillRect/>
        </a:stretch>
      </xdr:blipFill>
      <xdr:spPr>
        <a:xfrm>
          <a:off x="209550" y="628650"/>
          <a:ext cx="183070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</xdr:row>
      <xdr:rowOff>228600</xdr:rowOff>
    </xdr:from>
    <xdr:to>
      <xdr:col>26</xdr:col>
      <xdr:colOff>381000</xdr:colOff>
      <xdr:row>13</xdr:row>
      <xdr:rowOff>0</xdr:rowOff>
    </xdr:to>
    <xdr:pic>
      <xdr:nvPicPr>
        <xdr:cNvPr id="2" name="pictBorderDown"/>
        <xdr:cNvPicPr preferRelativeResize="1">
          <a:picLocks noChangeAspect="0"/>
        </xdr:cNvPicPr>
      </xdr:nvPicPr>
      <xdr:blipFill>
        <a:blip r:embed="rId2"/>
        <a:srcRect b="31250"/>
        <a:stretch>
          <a:fillRect/>
        </a:stretch>
      </xdr:blipFill>
      <xdr:spPr>
        <a:xfrm>
          <a:off x="209550" y="1238250"/>
          <a:ext cx="183070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</xdr:row>
      <xdr:rowOff>428625</xdr:rowOff>
    </xdr:from>
    <xdr:to>
      <xdr:col>20</xdr:col>
      <xdr:colOff>323850</xdr:colOff>
      <xdr:row>17</xdr:row>
      <xdr:rowOff>752475</xdr:rowOff>
    </xdr:to>
    <xdr:pic macro="[1]!modInfo.MainSheetHelp">
      <xdr:nvPicPr>
        <xdr:cNvPr id="3" name="ExcludeHelp" descr="Справка по листу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34750" y="27717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0</xdr:rowOff>
    </xdr:from>
    <xdr:to>
      <xdr:col>18</xdr:col>
      <xdr:colOff>9525</xdr:colOff>
      <xdr:row>11</xdr:row>
      <xdr:rowOff>85725</xdr:rowOff>
    </xdr:to>
    <xdr:pic>
      <xdr:nvPicPr>
        <xdr:cNvPr id="1" name="pictBorderTop"/>
        <xdr:cNvPicPr preferRelativeResize="1">
          <a:picLocks noChangeAspect="0"/>
        </xdr:cNvPicPr>
      </xdr:nvPicPr>
      <xdr:blipFill>
        <a:blip r:embed="rId1"/>
        <a:srcRect t="31250"/>
        <a:stretch>
          <a:fillRect/>
        </a:stretch>
      </xdr:blipFill>
      <xdr:spPr>
        <a:xfrm>
          <a:off x="428625" y="581025"/>
          <a:ext cx="171164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228600</xdr:rowOff>
    </xdr:from>
    <xdr:to>
      <xdr:col>18</xdr:col>
      <xdr:colOff>9525</xdr:colOff>
      <xdr:row>13</xdr:row>
      <xdr:rowOff>0</xdr:rowOff>
    </xdr:to>
    <xdr:pic>
      <xdr:nvPicPr>
        <xdr:cNvPr id="2" name="pictBorderDown"/>
        <xdr:cNvPicPr preferRelativeResize="1">
          <a:picLocks noChangeAspect="0"/>
        </xdr:cNvPicPr>
      </xdr:nvPicPr>
      <xdr:blipFill>
        <a:blip r:embed="rId2"/>
        <a:srcRect b="31250"/>
        <a:stretch>
          <a:fillRect/>
        </a:stretch>
      </xdr:blipFill>
      <xdr:spPr>
        <a:xfrm>
          <a:off x="428625" y="1190625"/>
          <a:ext cx="171164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857250</xdr:rowOff>
    </xdr:from>
    <xdr:to>
      <xdr:col>12</xdr:col>
      <xdr:colOff>323850</xdr:colOff>
      <xdr:row>15</xdr:row>
      <xdr:rowOff>1143000</xdr:rowOff>
    </xdr:to>
    <xdr:pic macro="[1]!modInfo.MainSheetHelp">
      <xdr:nvPicPr>
        <xdr:cNvPr id="3" name="ExcludeHelp" descr="Справка по листу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87150" y="24193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PRICE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ServiceModule"/>
      <sheetName val="modfrmReestr"/>
      <sheetName val="modReestrMO"/>
      <sheetName val="modSheetMain01"/>
      <sheetName val="modSheetMain02"/>
      <sheetName val="modCommonProv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цены"/>
      <sheetName val="Т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ClassifierValidate"/>
      <sheetName val="Паспорт"/>
      <sheetName val="REESTR_FILTERED"/>
      <sheetName val="REESTR_MO"/>
      <sheetName val="modDblClick"/>
      <sheetName val="modfrmDateChoose"/>
      <sheetName val="modfrmSphereChoose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ProvGeneralProc"/>
      <sheetName val="modThisWorkbook"/>
      <sheetName val="JKH.OPEN.INFO.PRICE.WARM"/>
    </sheetNames>
    <definedNames>
      <definedName name="modInfo.MainSheetHelp"/>
    </definedNames>
    <sheetDataSet>
      <sheetData sheetId="6">
        <row r="2">
          <cell r="B2" t="str">
            <v>Код шаблона: JKH.OPEN.INFO.PRICE.WARM</v>
          </cell>
        </row>
        <row r="3">
          <cell r="B3" t="str">
            <v>Версия 5.0.2</v>
          </cell>
        </row>
      </sheetData>
      <sheetData sheetId="10">
        <row r="7">
          <cell r="F7" t="str">
            <v>Волгоградская область</v>
          </cell>
        </row>
        <row r="9">
          <cell r="F9" t="str">
            <v>На сайте регулирующего органа</v>
          </cell>
        </row>
        <row r="16">
          <cell r="F16" t="str">
            <v>01.01.2014</v>
          </cell>
        </row>
        <row r="17">
          <cell r="F17" t="str">
            <v>31.12.2014</v>
          </cell>
        </row>
        <row r="23">
          <cell r="F23" t="str">
            <v>Филиал "Волгоградский" ОАО "Северсталь-метиз"</v>
          </cell>
        </row>
        <row r="25">
          <cell r="F25" t="str">
            <v>Филиал "Волгоградский"</v>
          </cell>
        </row>
        <row r="27">
          <cell r="F27" t="str">
            <v>3528090760</v>
          </cell>
        </row>
        <row r="28">
          <cell r="F28" t="str">
            <v>344803001</v>
          </cell>
        </row>
        <row r="37">
          <cell r="F37" t="str">
            <v>тариф указан с НДС для плательщиков НДС</v>
          </cell>
        </row>
        <row r="38">
          <cell r="F38" t="str">
            <v>тариф указан с НДС для плательщиков НДС</v>
          </cell>
        </row>
        <row r="39">
          <cell r="F39" t="str">
            <v>тариф с НДС организаций-плательщиков НДС</v>
          </cell>
        </row>
        <row r="40">
          <cell r="F40" t="str">
            <v>тариф указан с НДС для плательщиков НДС</v>
          </cell>
        </row>
        <row r="48">
          <cell r="F48" t="str">
            <v>руб./Гкал</v>
          </cell>
        </row>
      </sheetData>
      <sheetData sheetId="11">
        <row r="1">
          <cell r="H1">
            <v>34</v>
          </cell>
          <cell r="I1">
            <v>2</v>
          </cell>
          <cell r="J1">
            <v>2</v>
          </cell>
          <cell r="K1">
            <v>34</v>
          </cell>
          <cell r="L1">
            <v>2</v>
          </cell>
          <cell r="M1">
            <v>2</v>
          </cell>
          <cell r="N1">
            <v>34</v>
          </cell>
          <cell r="O1">
            <v>2</v>
          </cell>
          <cell r="P1">
            <v>2</v>
          </cell>
          <cell r="Q1">
            <v>34</v>
          </cell>
          <cell r="R1">
            <v>2</v>
          </cell>
          <cell r="S1">
            <v>2</v>
          </cell>
        </row>
      </sheetData>
      <sheetData sheetId="19">
        <row r="2">
          <cell r="A2" t="str">
            <v>да</v>
          </cell>
          <cell r="G2" t="str">
            <v>1</v>
          </cell>
          <cell r="M2" t="str">
            <v>руб./Гкал/ч/мес</v>
          </cell>
          <cell r="N2" t="str">
            <v>тариф указан с НДС для плательщиков НДС</v>
          </cell>
          <cell r="Y2" t="str">
            <v>горячая вода</v>
          </cell>
          <cell r="AB2" t="str">
            <v>для населения</v>
          </cell>
          <cell r="AC2" t="str">
            <v>по объему</v>
          </cell>
        </row>
        <row r="3">
          <cell r="A3" t="str">
            <v>нет</v>
          </cell>
          <cell r="G3" t="str">
            <v>2</v>
          </cell>
          <cell r="M3" t="str">
            <v>руб./Гкал</v>
          </cell>
          <cell r="N3" t="str">
            <v>тариф указан без НДС для плательщиков НДС</v>
          </cell>
          <cell r="W3" t="str">
            <v>ТС</v>
          </cell>
          <cell r="Y3" t="str">
            <v>отборный пар, всего</v>
          </cell>
          <cell r="AB3" t="str">
            <v>для бюджетных потребителей</v>
          </cell>
          <cell r="AC3" t="str">
            <v>по тоннажу</v>
          </cell>
        </row>
        <row r="4">
          <cell r="G4" t="str">
            <v>3</v>
          </cell>
          <cell r="N4" t="str">
            <v>тариф для организаций не являющихся плательщиками НДС</v>
          </cell>
          <cell r="Y4" t="str">
            <v>отборный пар, 1,2-2,5 кг/см2</v>
          </cell>
          <cell r="AB4" t="str">
            <v>для прочих потребителей</v>
          </cell>
        </row>
        <row r="5">
          <cell r="G5" t="str">
            <v>4</v>
          </cell>
          <cell r="N5" t="str">
            <v>тариф не утверждался</v>
          </cell>
          <cell r="W5" t="str">
            <v>теплоснабжения и сфере оказания услуг по передаче тепловой энергии</v>
          </cell>
          <cell r="Y5" t="str">
            <v>отборный пар, 2,5-7 кг/см2</v>
          </cell>
        </row>
        <row r="6">
          <cell r="G6" t="str">
            <v>5</v>
          </cell>
          <cell r="Y6" t="str">
            <v>отборный пар, 7-13 кг/см2</v>
          </cell>
        </row>
        <row r="7">
          <cell r="G7" t="str">
            <v>6</v>
          </cell>
          <cell r="J7" t="str">
            <v>Комбинированная выработка</v>
          </cell>
          <cell r="Y7" t="str">
            <v>отборный пар, &gt; 13 кг/см2</v>
          </cell>
        </row>
        <row r="8">
          <cell r="G8" t="str">
            <v>7</v>
          </cell>
          <cell r="J8" t="str">
            <v>Некомбинированная выработка</v>
          </cell>
          <cell r="Y8" t="str">
            <v>острый редуцированный пар</v>
          </cell>
        </row>
        <row r="9">
          <cell r="G9" t="str">
            <v>8</v>
          </cell>
          <cell r="J9" t="str">
            <v>Нет производства т/э</v>
          </cell>
          <cell r="Y9" t="str">
            <v>горячая вода в системе централизованного теплоснабжения на отопление</v>
          </cell>
        </row>
        <row r="10">
          <cell r="G10" t="str">
            <v>9</v>
          </cell>
          <cell r="J10" t="str">
            <v>Смешанное производство</v>
          </cell>
          <cell r="Y10" t="str">
            <v>горячая вода в системе централизованного теплоснабжения на горячее водоснабжение</v>
          </cell>
        </row>
        <row r="11">
          <cell r="G11" t="str">
            <v>10</v>
          </cell>
          <cell r="N11" t="str">
            <v>тариф с НДС организаций-плательщиков НДС</v>
          </cell>
          <cell r="Y11" t="str">
            <v>другой</v>
          </cell>
        </row>
        <row r="12">
          <cell r="G12" t="str">
            <v>11</v>
          </cell>
          <cell r="N12" t="str">
            <v>тариф организаций не являющихся плательщиками НДС</v>
          </cell>
        </row>
        <row r="13">
          <cell r="G13" t="str">
            <v>12</v>
          </cell>
          <cell r="N13" t="str">
            <v>тариф не утверждался</v>
          </cell>
        </row>
        <row r="14">
          <cell r="G14" t="str">
            <v>13</v>
          </cell>
        </row>
        <row r="15">
          <cell r="G15" t="str">
            <v>14</v>
          </cell>
        </row>
        <row r="16">
          <cell r="G16" t="str">
            <v>15</v>
          </cell>
        </row>
        <row r="17">
          <cell r="G17" t="str">
            <v>16</v>
          </cell>
        </row>
        <row r="18">
          <cell r="G18" t="str">
            <v>17</v>
          </cell>
        </row>
        <row r="19">
          <cell r="G19" t="str">
            <v>18</v>
          </cell>
        </row>
        <row r="20">
          <cell r="G20" t="str">
            <v>19</v>
          </cell>
        </row>
        <row r="21">
          <cell r="G21" t="str">
            <v>20</v>
          </cell>
        </row>
      </sheetData>
      <sheetData sheetId="26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  <sheetData sheetId="28">
        <row r="2">
          <cell r="D2" t="str">
            <v>Алексеевский муниципальный район</v>
          </cell>
        </row>
        <row r="3">
          <cell r="D3" t="str">
            <v>Быковский муниципальный район</v>
          </cell>
        </row>
        <row r="4">
          <cell r="D4" t="str">
            <v>Городищенский муниципальный район</v>
          </cell>
        </row>
        <row r="5">
          <cell r="D5" t="str">
            <v>Даниловский муниципальный район</v>
          </cell>
        </row>
        <row r="6">
          <cell r="D6" t="str">
            <v>Дубовский муниципальный район</v>
          </cell>
        </row>
        <row r="7">
          <cell r="D7" t="str">
            <v>Еланский муниципальный район</v>
          </cell>
        </row>
        <row r="8">
          <cell r="D8" t="str">
            <v>Жирновский муниципальный район</v>
          </cell>
        </row>
        <row r="9">
          <cell r="D9" t="str">
            <v>Иловлинский муниципальный район</v>
          </cell>
        </row>
        <row r="10">
          <cell r="D10" t="str">
            <v>Калачевский муниципальный район</v>
          </cell>
        </row>
        <row r="11">
          <cell r="D11" t="str">
            <v>Камышинский муниципальный район</v>
          </cell>
        </row>
        <row r="12">
          <cell r="D12" t="str">
            <v>Киквидзенский муниципальный район</v>
          </cell>
        </row>
        <row r="13">
          <cell r="D13" t="str">
            <v>Клетский муниципальный район</v>
          </cell>
        </row>
        <row r="14">
          <cell r="D14" t="str">
            <v>Котельниковский муниципальный район</v>
          </cell>
        </row>
        <row r="15">
          <cell r="D15" t="str">
            <v>Котовский муниципальный район</v>
          </cell>
        </row>
        <row r="16">
          <cell r="D16" t="str">
            <v>Кумылженский муниципальный район</v>
          </cell>
        </row>
        <row r="17">
          <cell r="D17" t="str">
            <v>Ленинский муниципальный район</v>
          </cell>
        </row>
        <row r="18">
          <cell r="D18" t="str">
            <v>Нехаевский муниципальный район</v>
          </cell>
        </row>
        <row r="19">
          <cell r="D19" t="str">
            <v>Николаевский муниципальный район</v>
          </cell>
        </row>
        <row r="20">
          <cell r="D20" t="str">
            <v>Новоаннинский муниципальный район</v>
          </cell>
        </row>
        <row r="21">
          <cell r="D21" t="str">
            <v>Новониколаевский муниципальный район</v>
          </cell>
        </row>
        <row r="22">
          <cell r="D22" t="str">
            <v>Октябрьский муниципальный район</v>
          </cell>
        </row>
        <row r="23">
          <cell r="D23" t="str">
            <v>Ольховский муниципальный район</v>
          </cell>
        </row>
        <row r="24">
          <cell r="D24" t="str">
            <v>Палласовский муниципальный район</v>
          </cell>
        </row>
        <row r="25">
          <cell r="D25" t="str">
            <v>Руднянский муниципальный район</v>
          </cell>
        </row>
        <row r="26">
          <cell r="D26" t="str">
            <v>Светлоярский муниципальный район</v>
          </cell>
        </row>
        <row r="27">
          <cell r="D27" t="str">
            <v>Серафимовичский муниципальный район</v>
          </cell>
        </row>
        <row r="28">
          <cell r="D28" t="str">
            <v>Среднеахтубинский муниципальный район</v>
          </cell>
        </row>
        <row r="29">
          <cell r="D29" t="str">
            <v>Старополтавский муниципальный район</v>
          </cell>
        </row>
        <row r="30">
          <cell r="D30" t="str">
            <v>Суровикинский муниципальный район</v>
          </cell>
        </row>
        <row r="31">
          <cell r="D31" t="str">
            <v>Урюпинский муниципальный район</v>
          </cell>
        </row>
        <row r="32">
          <cell r="D32" t="str">
            <v>Фроловский муниципальный район</v>
          </cell>
        </row>
        <row r="33">
          <cell r="D33" t="str">
            <v>Чернышковский муниципальный район</v>
          </cell>
        </row>
        <row r="34">
          <cell r="D34" t="str">
            <v>городской округ город Волжский</v>
          </cell>
        </row>
        <row r="35">
          <cell r="D35" t="str">
            <v>городской округ город Камышин</v>
          </cell>
        </row>
        <row r="36">
          <cell r="D36" t="str">
            <v>городской округ город Михайловка</v>
          </cell>
        </row>
        <row r="37">
          <cell r="D37" t="str">
            <v>городской округ город Урюпинск</v>
          </cell>
        </row>
        <row r="38">
          <cell r="D38" t="str">
            <v>городской округ город Фролово</v>
          </cell>
        </row>
        <row r="39">
          <cell r="D39" t="str">
            <v>городской округ город-герой Волгоград</v>
          </cell>
        </row>
        <row r="477">
          <cell r="B477" t="str">
            <v>городской округ город-герой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8"/>
  <sheetViews>
    <sheetView showGridLines="0" tabSelected="1" zoomScalePageLayoutView="0" workbookViewId="0" topLeftCell="G9">
      <selection activeCell="F32" sqref="F32"/>
    </sheetView>
  </sheetViews>
  <sheetFormatPr defaultColWidth="9.140625" defaultRowHeight="11.25"/>
  <cols>
    <col min="1" max="1" width="0" style="8" hidden="1" customWidth="1"/>
    <col min="2" max="2" width="3.00390625" style="8" hidden="1" customWidth="1"/>
    <col min="3" max="3" width="3.00390625" style="8" customWidth="1"/>
    <col min="4" max="4" width="5.7109375" style="8" customWidth="1"/>
    <col min="5" max="5" width="9.00390625" style="8" bestFit="1" customWidth="1"/>
    <col min="6" max="6" width="48.140625" style="8" customWidth="1"/>
    <col min="7" max="7" width="19.140625" style="8" bestFit="1" customWidth="1"/>
    <col min="8" max="8" width="17.00390625" style="8" customWidth="1"/>
    <col min="9" max="10" width="17.00390625" style="8" hidden="1" customWidth="1"/>
    <col min="11" max="11" width="17.00390625" style="8" customWidth="1"/>
    <col min="12" max="13" width="17.00390625" style="8" hidden="1" customWidth="1"/>
    <col min="14" max="14" width="17.00390625" style="8" customWidth="1"/>
    <col min="15" max="16" width="17.00390625" style="8" hidden="1" customWidth="1"/>
    <col min="17" max="17" width="17.00390625" style="8" customWidth="1"/>
    <col min="18" max="19" width="17.00390625" style="8" hidden="1" customWidth="1"/>
    <col min="20" max="26" width="17.00390625" style="8" customWidth="1"/>
    <col min="27" max="27" width="5.7109375" style="8" customWidth="1"/>
    <col min="28" max="16384" width="9.140625" style="8" customWidth="1"/>
  </cols>
  <sheetData>
    <row r="1" spans="5:26" s="1" customFormat="1" ht="11.25" hidden="1">
      <c r="E1" s="1" t="s">
        <v>0</v>
      </c>
      <c r="F1" s="2" t="s">
        <v>1</v>
      </c>
      <c r="G1" s="2" t="s">
        <v>2</v>
      </c>
      <c r="H1" s="2">
        <v>34</v>
      </c>
      <c r="I1" s="2">
        <v>2</v>
      </c>
      <c r="J1" s="2">
        <v>2</v>
      </c>
      <c r="K1" s="2">
        <v>34</v>
      </c>
      <c r="L1" s="2">
        <v>2</v>
      </c>
      <c r="M1" s="2">
        <v>2</v>
      </c>
      <c r="N1" s="2">
        <v>34</v>
      </c>
      <c r="O1" s="2">
        <v>2</v>
      </c>
      <c r="P1" s="2">
        <v>2</v>
      </c>
      <c r="Q1" s="2">
        <v>34</v>
      </c>
      <c r="R1" s="2">
        <v>2</v>
      </c>
      <c r="S1" s="2">
        <v>2</v>
      </c>
      <c r="T1" s="2" t="s">
        <v>3</v>
      </c>
      <c r="U1" s="2" t="s">
        <v>3</v>
      </c>
      <c r="V1" s="2" t="s">
        <v>3</v>
      </c>
      <c r="W1" s="2" t="s">
        <v>1</v>
      </c>
      <c r="X1" s="2" t="s">
        <v>1</v>
      </c>
      <c r="Y1" s="2" t="s">
        <v>1</v>
      </c>
      <c r="Z1" s="2" t="s">
        <v>4</v>
      </c>
    </row>
    <row r="2" s="1" customFormat="1" ht="11.25" hidden="1"/>
    <row r="3" spans="6:26" s="1" customFormat="1" ht="11.25" hidden="1">
      <c r="F3" s="2"/>
      <c r="G3" s="1" t="s">
        <v>5</v>
      </c>
      <c r="I3" s="2"/>
      <c r="J3" s="2"/>
      <c r="K3" s="2">
        <v>-3</v>
      </c>
      <c r="L3" s="2">
        <v>-3</v>
      </c>
      <c r="M3" s="2">
        <v>-3</v>
      </c>
      <c r="N3" s="2">
        <v>-3</v>
      </c>
      <c r="O3" s="2">
        <v>-3</v>
      </c>
      <c r="P3" s="2">
        <v>-3</v>
      </c>
      <c r="Q3" s="2">
        <v>-3</v>
      </c>
      <c r="R3" s="2">
        <v>-3</v>
      </c>
      <c r="S3" s="2">
        <v>-3</v>
      </c>
      <c r="T3" s="2">
        <v>-3</v>
      </c>
      <c r="U3" s="2"/>
      <c r="V3" s="2"/>
      <c r="W3" s="2"/>
      <c r="X3" s="2"/>
      <c r="Y3" s="2"/>
      <c r="Z3" s="2"/>
    </row>
    <row r="4" s="1" customFormat="1" ht="11.25" hidden="1"/>
    <row r="5" s="1" customFormat="1" ht="11.25" hidden="1"/>
    <row r="6" s="1" customFormat="1" ht="11.25" hidden="1"/>
    <row r="7" s="1" customFormat="1" ht="11.25" hidden="1"/>
    <row r="8" spans="4:12" s="1" customFormat="1" ht="11.25" hidden="1">
      <c r="D8" s="3"/>
      <c r="E8" s="3"/>
      <c r="F8" s="3"/>
      <c r="G8" s="3"/>
      <c r="H8" s="3"/>
      <c r="I8" s="3"/>
      <c r="J8" s="3"/>
      <c r="K8" s="4"/>
      <c r="L8" s="3"/>
    </row>
    <row r="9" spans="4:12" s="5" customFormat="1" ht="18.75" customHeight="1">
      <c r="D9" s="6"/>
      <c r="E9" s="6"/>
      <c r="F9" s="7"/>
      <c r="G9" s="7"/>
      <c r="H9" s="7"/>
      <c r="I9" s="7"/>
      <c r="J9" s="7"/>
      <c r="L9" s="7"/>
    </row>
    <row r="10" spans="4:12" ht="19.5" customHeight="1">
      <c r="D10" s="9" t="str">
        <f>code</f>
        <v>Код шаблона: JKH.OPEN.INFO.PRICE.WARM</v>
      </c>
      <c r="E10" s="6"/>
      <c r="F10" s="10"/>
      <c r="G10" s="10"/>
      <c r="H10" s="10"/>
      <c r="I10" s="10"/>
      <c r="K10" s="11"/>
      <c r="L10" s="10"/>
    </row>
    <row r="11" spans="3:12" ht="11.25">
      <c r="C11" s="9"/>
      <c r="E11" s="6"/>
      <c r="F11" s="10"/>
      <c r="G11" s="10"/>
      <c r="H11" s="10"/>
      <c r="I11" s="10"/>
      <c r="J11" s="10"/>
      <c r="K11" s="10"/>
      <c r="L11" s="10"/>
    </row>
    <row r="12" spans="5:27" ht="30" customHeight="1">
      <c r="E12" s="123" t="s">
        <v>6</v>
      </c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"/>
    </row>
    <row r="13" spans="5:27" ht="24.75" customHeight="1">
      <c r="E13" s="124" t="str">
        <f>IF(org="","",IF(fil="",org,org&amp;" ("&amp;fil&amp;")"))&amp;IF(OR(godStart="",godEnd=""),"",", "&amp;YEAR(godStart)&amp;"-"&amp;YEAR(godEnd)&amp;" гг.")</f>
        <v>Филиал "Волгоградский" ОАО "Северсталь-метиз" (Филиал "Волгоградский"), 2014-2014 гг.</v>
      </c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3"/>
    </row>
    <row r="14" spans="4:12" ht="11.25">
      <c r="D14" s="14"/>
      <c r="E14" s="15"/>
      <c r="F14" s="15"/>
      <c r="G14" s="15"/>
      <c r="H14" s="15"/>
      <c r="I14" s="15"/>
      <c r="J14" s="15"/>
      <c r="K14" s="15"/>
      <c r="L14" s="15"/>
    </row>
    <row r="15" spans="3:27" ht="11.25">
      <c r="C15" s="14"/>
      <c r="D15" s="14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5"/>
    </row>
    <row r="16" spans="3:43" s="22" customFormat="1" ht="39" customHeight="1">
      <c r="C16" s="17"/>
      <c r="D16" s="18"/>
      <c r="E16" s="125" t="s">
        <v>7</v>
      </c>
      <c r="F16" s="125" t="str">
        <f>IF(TSphere="ТС","Утвержденный тариф на тепловую энергию (мощность)/ дифференциация по видам теплоносителя","Наименование показателя")</f>
        <v>Утвержденный тариф на тепловую энергию (мощность)/ дифференциация по видам теплоносителя</v>
      </c>
      <c r="G16" s="125"/>
      <c r="H16" s="126" t="str">
        <f>"Организации-перепродавцы"&amp;IF(NDS_org="тариф указан с НДС для плательщиков НДС",", с учётом НДС",IF(NDS_org="тариф указан без НДС для плательщиков НДС",", без учёта НДС",""))</f>
        <v>Организации-перепродавцы, с учётом НДС</v>
      </c>
      <c r="I16" s="126"/>
      <c r="J16" s="126"/>
      <c r="K16" s="126" t="str">
        <f>"Бюджетные потребители"&amp;IF(NDS_budget="тариф указан с НДС для плательщиков НДС",", с учётом НДС",IF(NDS_budget="тариф указан без НДС для плательщиков НДС",", без учёта НДС",""))</f>
        <v>Бюджетные потребители, с учётом НДС</v>
      </c>
      <c r="L16" s="126"/>
      <c r="M16" s="126"/>
      <c r="N16" s="126" t="str">
        <f>"Население"&amp;IF(NDS_pop="тариф с НДС организаций-плательщиков НДС",", с учётом НДС","")</f>
        <v>Население, с учётом НДС</v>
      </c>
      <c r="O16" s="126"/>
      <c r="P16" s="126"/>
      <c r="Q16" s="126" t="str">
        <f>"Прочие"&amp;IF(NDS_etc="тариф указан с НДС для плательщиков НДС",", с учётом НДС",IF(NDS_etc="тариф указан без НДС для плательщиков НДС",", без учёта НДС",""))</f>
        <v>Прочие, с учётом НДС</v>
      </c>
      <c r="R16" s="126"/>
      <c r="S16" s="126"/>
      <c r="T16" s="127" t="s">
        <v>8</v>
      </c>
      <c r="U16" s="127" t="s">
        <v>9</v>
      </c>
      <c r="V16" s="127" t="s">
        <v>10</v>
      </c>
      <c r="W16" s="127"/>
      <c r="X16" s="127" t="s">
        <v>11</v>
      </c>
      <c r="Y16" s="128" t="s">
        <v>12</v>
      </c>
      <c r="Z16" s="128" t="s">
        <v>13</v>
      </c>
      <c r="AA16" s="19"/>
      <c r="AB16" s="20"/>
      <c r="AC16" s="20"/>
      <c r="AD16" s="20"/>
      <c r="AE16" s="20"/>
      <c r="AF16" s="20"/>
      <c r="AG16" s="20"/>
      <c r="AH16" s="20"/>
      <c r="AI16" s="20"/>
      <c r="AJ16" s="21"/>
      <c r="AK16" s="21"/>
      <c r="AL16" s="21"/>
      <c r="AM16" s="21"/>
      <c r="AN16" s="21"/>
      <c r="AO16" s="21"/>
      <c r="AP16" s="21"/>
      <c r="AQ16" s="21"/>
    </row>
    <row r="17" spans="3:43" s="22" customFormat="1" ht="18.75" customHeight="1">
      <c r="C17" s="17"/>
      <c r="D17" s="18"/>
      <c r="E17" s="125"/>
      <c r="F17" s="125"/>
      <c r="G17" s="125"/>
      <c r="H17" s="126" t="str">
        <f>"Одноставочный тариф, "&amp;IF(TSphere="ТС","руб./Гкал","руб./куб.м")</f>
        <v>Одноставочный тариф, руб./Гкал</v>
      </c>
      <c r="I17" s="126" t="s">
        <v>14</v>
      </c>
      <c r="J17" s="126"/>
      <c r="K17" s="126" t="str">
        <f>"Одноставочный тариф, "&amp;IF(TSphere="ТС","руб./Гкал","руб./куб.м")</f>
        <v>Одноставочный тариф, руб./Гкал</v>
      </c>
      <c r="L17" s="126" t="s">
        <v>14</v>
      </c>
      <c r="M17" s="126"/>
      <c r="N17" s="126" t="str">
        <f>"Одноставочный тариф, "&amp;IF(TSphere="ТС","руб./Гкал","руб./куб.м")</f>
        <v>Одноставочный тариф, руб./Гкал</v>
      </c>
      <c r="O17" s="126" t="s">
        <v>14</v>
      </c>
      <c r="P17" s="126"/>
      <c r="Q17" s="126" t="str">
        <f>"Одноставочный тариф, "&amp;IF(TSphere="ТС","руб./Гкал","руб./куб.м")</f>
        <v>Одноставочный тариф, руб./Гкал</v>
      </c>
      <c r="R17" s="126" t="s">
        <v>14</v>
      </c>
      <c r="S17" s="126"/>
      <c r="T17" s="127"/>
      <c r="U17" s="127"/>
      <c r="V17" s="127"/>
      <c r="W17" s="127"/>
      <c r="X17" s="127"/>
      <c r="Y17" s="128"/>
      <c r="Z17" s="128"/>
      <c r="AA17" s="19"/>
      <c r="AB17" s="20"/>
      <c r="AC17" s="20"/>
      <c r="AD17" s="20"/>
      <c r="AE17" s="20"/>
      <c r="AF17" s="20"/>
      <c r="AG17" s="20"/>
      <c r="AH17" s="20"/>
      <c r="AI17" s="20"/>
      <c r="AJ17" s="21"/>
      <c r="AK17" s="21"/>
      <c r="AL17" s="21"/>
      <c r="AM17" s="21"/>
      <c r="AN17" s="21"/>
      <c r="AO17" s="21"/>
      <c r="AP17" s="21"/>
      <c r="AQ17" s="21"/>
    </row>
    <row r="18" spans="3:43" s="22" customFormat="1" ht="78.75" customHeight="1">
      <c r="C18" s="17"/>
      <c r="D18" s="18"/>
      <c r="E18" s="125"/>
      <c r="F18" s="125"/>
      <c r="G18" s="125"/>
      <c r="H18" s="126"/>
      <c r="I18" s="23" t="str">
        <f>"ставка "&amp;IF(TSphere="ТС","за энергию",IF(TSphere="ГВС","платы за потребление горячей воды",IF(TSphere="ХВС","платы за потребление холодной воды","платы за водоотведение или очистку сточных вод")))&amp;", "&amp;IF(TSphere="ТС","руб./Гкал","руб./куб.м")</f>
        <v>ставка за энергию, руб./Гкал</v>
      </c>
      <c r="J18" s="23" t="str">
        <f>"ставка "&amp;IF(TSphere="ТС","за мощность","платы за содержание системы "&amp;TSphere_full)&amp;", "&amp;IF(TSphere="ТС","тыс.руб.в месяц/Гкал/ч",IF(TSphere="ГВС",unitGVS,"тыс. руб. в месяц/куб.м/ч"))</f>
        <v>ставка за мощность, тыс.руб.в месяц/Гкал/ч</v>
      </c>
      <c r="K18" s="126"/>
      <c r="L18" s="23" t="str">
        <f>"ставка "&amp;IF(TSphere="ТС","за энергию",IF(TSphere="ГВС","платы за потребление горячей воды",IF(TSphere="ХВС","платы за потребление холодной воды","платы за водоотведение или очистку сточных вод")))&amp;", "&amp;IF(TSphere="ТС","руб./Гкал","руб./куб.м")</f>
        <v>ставка за энергию, руб./Гкал</v>
      </c>
      <c r="M18" s="23" t="str">
        <f>"ставка "&amp;IF(TSphere="ТС","за мощность","платы за содержание системы "&amp;TSphere_full)&amp;", "&amp;IF(TSphere="ТС","тыс.руб.в месяц/Гкал/ч",IF(TSphere="ГВС",unitGVS,"тыс. руб. в месяц/куб.м/ч"))</f>
        <v>ставка за мощность, тыс.руб.в месяц/Гкал/ч</v>
      </c>
      <c r="N18" s="126"/>
      <c r="O18" s="23" t="str">
        <f>"ставка "&amp;IF(TSphere="ТС","за энергию",IF(TSphere="ГВС","платы за потребление горячей воды",IF(TSphere="ХВС","платы за потребление холодной воды","платы за водоотведение или очистку сточных вод")))&amp;", "&amp;IF(TSphere="ТС","руб./Гкал","руб./куб.м")</f>
        <v>ставка за энергию, руб./Гкал</v>
      </c>
      <c r="P18" s="23" t="str">
        <f>"ставка "&amp;IF(TSphere="ТС","за мощность","платы за содержание системы "&amp;TSphere_full)&amp;", "&amp;IF(TSphere="ТС","тыс.руб.в месяц/Гкал/ч",IF(TSphere="ГВС",unitGVS,"тыс. руб. в месяц/куб.м/ч"))</f>
        <v>ставка за мощность, тыс.руб.в месяц/Гкал/ч</v>
      </c>
      <c r="Q18" s="126"/>
      <c r="R18" s="23" t="str">
        <f>"ставка "&amp;IF(TSphere="ТС","за энергию",IF(TSphere="ГВС","платы за потребление горячей воды",IF(TSphere="ХВС","платы за потребление холодной воды","платы за водоотведение или очистку сточных вод")))&amp;", "&amp;IF(TSphere="ТС","руб./Гкал","руб./куб.м")</f>
        <v>ставка за энергию, руб./Гкал</v>
      </c>
      <c r="S18" s="23" t="str">
        <f>"ставка "&amp;IF(TSphere="ТС","за мощность","платы за содержание системы "&amp;TSphere_full)&amp;", "&amp;IF(TSphere="ТС","тыс.руб.в месяц/Гкал/ч",IF(TSphere="ГВС",unitGVS,"тыс. руб. в месяц/куб.м/ч"))</f>
        <v>ставка за мощность, тыс.руб.в месяц/Гкал/ч</v>
      </c>
      <c r="T18" s="127"/>
      <c r="U18" s="127"/>
      <c r="V18" s="24" t="s">
        <v>15</v>
      </c>
      <c r="W18" s="24" t="s">
        <v>16</v>
      </c>
      <c r="X18" s="127"/>
      <c r="Y18" s="128"/>
      <c r="Z18" s="128"/>
      <c r="AA18" s="19"/>
      <c r="AB18" s="20"/>
      <c r="AC18" s="20"/>
      <c r="AD18" s="20"/>
      <c r="AE18" s="20"/>
      <c r="AF18" s="20"/>
      <c r="AG18" s="20"/>
      <c r="AH18" s="20"/>
      <c r="AI18" s="20"/>
      <c r="AJ18" s="21"/>
      <c r="AK18" s="21"/>
      <c r="AL18" s="21"/>
      <c r="AM18" s="21"/>
      <c r="AN18" s="21"/>
      <c r="AO18" s="21"/>
      <c r="AP18" s="21"/>
      <c r="AQ18" s="21"/>
    </row>
    <row r="19" spans="3:43" s="22" customFormat="1" ht="19.5" customHeight="1">
      <c r="C19" s="17"/>
      <c r="D19" s="17"/>
      <c r="E19" s="25">
        <v>1</v>
      </c>
      <c r="F19" s="133" t="s">
        <v>2</v>
      </c>
      <c r="G19" s="133"/>
      <c r="H19" s="25">
        <v>3</v>
      </c>
      <c r="I19" s="25" t="s">
        <v>17</v>
      </c>
      <c r="J19" s="25" t="s">
        <v>18</v>
      </c>
      <c r="K19" s="25" t="s">
        <v>19</v>
      </c>
      <c r="L19" s="25" t="s">
        <v>20</v>
      </c>
      <c r="M19" s="25" t="s">
        <v>21</v>
      </c>
      <c r="N19" s="25" t="s">
        <v>22</v>
      </c>
      <c r="O19" s="25" t="s">
        <v>23</v>
      </c>
      <c r="P19" s="25" t="s">
        <v>24</v>
      </c>
      <c r="Q19" s="25" t="s">
        <v>25</v>
      </c>
      <c r="R19" s="25" t="s">
        <v>26</v>
      </c>
      <c r="S19" s="25" t="s">
        <v>27</v>
      </c>
      <c r="T19" s="25" t="s">
        <v>28</v>
      </c>
      <c r="U19" s="25" t="s">
        <v>29</v>
      </c>
      <c r="V19" s="25" t="s">
        <v>30</v>
      </c>
      <c r="W19" s="25" t="s">
        <v>31</v>
      </c>
      <c r="X19" s="25" t="s">
        <v>32</v>
      </c>
      <c r="Y19" s="25" t="s">
        <v>33</v>
      </c>
      <c r="Z19" s="25" t="s">
        <v>34</v>
      </c>
      <c r="AA19" s="26"/>
      <c r="AB19" s="20"/>
      <c r="AC19" s="20"/>
      <c r="AD19" s="20"/>
      <c r="AE19" s="20"/>
      <c r="AF19" s="20"/>
      <c r="AG19" s="20"/>
      <c r="AH19" s="20"/>
      <c r="AI19" s="20"/>
      <c r="AJ19" s="21"/>
      <c r="AK19" s="21"/>
      <c r="AL19" s="21"/>
      <c r="AM19" s="21"/>
      <c r="AN19" s="21"/>
      <c r="AO19" s="21"/>
      <c r="AP19" s="21"/>
      <c r="AQ19" s="21"/>
    </row>
    <row r="20" spans="3:43" s="27" customFormat="1" ht="19.5" customHeight="1">
      <c r="C20" s="28"/>
      <c r="D20" s="29"/>
      <c r="E20" s="30">
        <v>1</v>
      </c>
      <c r="F20" s="31" t="s">
        <v>35</v>
      </c>
      <c r="G20" s="32" t="s">
        <v>36</v>
      </c>
      <c r="H20" s="33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5"/>
      <c r="W20" s="36"/>
      <c r="X20" s="36"/>
      <c r="Y20" s="36"/>
      <c r="Z20" s="37"/>
      <c r="AA20" s="19"/>
      <c r="AB20" s="26"/>
      <c r="AC20" s="26"/>
      <c r="AD20" s="26"/>
      <c r="AE20" s="26"/>
      <c r="AF20" s="26"/>
      <c r="AG20" s="26"/>
      <c r="AH20" s="26"/>
      <c r="AI20" s="26"/>
      <c r="AJ20" s="38"/>
      <c r="AK20" s="38"/>
      <c r="AL20" s="38"/>
      <c r="AM20" s="38"/>
      <c r="AN20" s="38"/>
      <c r="AO20" s="38"/>
      <c r="AP20" s="38"/>
      <c r="AQ20" s="38"/>
    </row>
    <row r="21" spans="3:43" s="39" customFormat="1" ht="19.5" customHeight="1" hidden="1">
      <c r="C21" s="28"/>
      <c r="D21" s="29"/>
      <c r="E21" s="134" t="s">
        <v>37</v>
      </c>
      <c r="F21" s="136"/>
      <c r="G21" s="40" t="s">
        <v>38</v>
      </c>
      <c r="H21" s="41"/>
      <c r="I21" s="42"/>
      <c r="J21" s="42"/>
      <c r="K21" s="42">
        <f aca="true" t="shared" si="0" ref="K21:S22">H21</f>
        <v>0</v>
      </c>
      <c r="L21" s="42">
        <f t="shared" si="0"/>
        <v>0</v>
      </c>
      <c r="M21" s="42">
        <f t="shared" si="0"/>
        <v>0</v>
      </c>
      <c r="N21" s="42">
        <f t="shared" si="0"/>
        <v>0</v>
      </c>
      <c r="O21" s="42">
        <f t="shared" si="0"/>
        <v>0</v>
      </c>
      <c r="P21" s="42">
        <f t="shared" si="0"/>
        <v>0</v>
      </c>
      <c r="Q21" s="42">
        <f t="shared" si="0"/>
        <v>0</v>
      </c>
      <c r="R21" s="42">
        <f t="shared" si="0"/>
        <v>0</v>
      </c>
      <c r="S21" s="42">
        <f t="shared" si="0"/>
        <v>0</v>
      </c>
      <c r="T21" s="43"/>
      <c r="U21" s="43"/>
      <c r="V21" s="43"/>
      <c r="W21" s="44"/>
      <c r="X21" s="44"/>
      <c r="Y21" s="44"/>
      <c r="Z21" s="45"/>
      <c r="AA21" s="46"/>
      <c r="AB21" s="47"/>
      <c r="AC21" s="47"/>
      <c r="AD21" s="47"/>
      <c r="AE21" s="47"/>
      <c r="AF21" s="47"/>
      <c r="AG21" s="47"/>
      <c r="AH21" s="47"/>
      <c r="AI21" s="47"/>
      <c r="AJ21" s="48"/>
      <c r="AK21" s="48"/>
      <c r="AL21" s="48"/>
      <c r="AM21" s="48"/>
      <c r="AN21" s="48"/>
      <c r="AO21" s="48"/>
      <c r="AP21" s="48"/>
      <c r="AQ21" s="48"/>
    </row>
    <row r="22" spans="3:43" s="39" customFormat="1" ht="19.5" customHeight="1" hidden="1">
      <c r="C22" s="28"/>
      <c r="D22" s="29"/>
      <c r="E22" s="135"/>
      <c r="F22" s="136"/>
      <c r="G22" s="40" t="s">
        <v>39</v>
      </c>
      <c r="H22" s="41"/>
      <c r="I22" s="42"/>
      <c r="J22" s="42"/>
      <c r="K22" s="42">
        <f t="shared" si="0"/>
        <v>0</v>
      </c>
      <c r="L22" s="42">
        <f t="shared" si="0"/>
        <v>0</v>
      </c>
      <c r="M22" s="42">
        <f t="shared" si="0"/>
        <v>0</v>
      </c>
      <c r="N22" s="42">
        <f t="shared" si="0"/>
        <v>0</v>
      </c>
      <c r="O22" s="42">
        <f t="shared" si="0"/>
        <v>0</v>
      </c>
      <c r="P22" s="42">
        <f t="shared" si="0"/>
        <v>0</v>
      </c>
      <c r="Q22" s="42">
        <f t="shared" si="0"/>
        <v>0</v>
      </c>
      <c r="R22" s="42">
        <f t="shared" si="0"/>
        <v>0</v>
      </c>
      <c r="S22" s="42">
        <f t="shared" si="0"/>
        <v>0</v>
      </c>
      <c r="T22" s="43"/>
      <c r="U22" s="43"/>
      <c r="V22" s="43"/>
      <c r="W22" s="44"/>
      <c r="X22" s="44"/>
      <c r="Y22" s="44"/>
      <c r="Z22" s="45"/>
      <c r="AA22" s="46"/>
      <c r="AB22" s="47"/>
      <c r="AC22" s="47"/>
      <c r="AD22" s="47"/>
      <c r="AE22" s="47"/>
      <c r="AF22" s="47"/>
      <c r="AG22" s="47"/>
      <c r="AH22" s="47"/>
      <c r="AI22" s="47"/>
      <c r="AJ22" s="48"/>
      <c r="AK22" s="48"/>
      <c r="AL22" s="48"/>
      <c r="AM22" s="48"/>
      <c r="AN22" s="48"/>
      <c r="AO22" s="48"/>
      <c r="AP22" s="48"/>
      <c r="AQ22" s="48"/>
    </row>
    <row r="23" spans="3:43" s="49" customFormat="1" ht="22.5">
      <c r="C23" s="50"/>
      <c r="D23" s="51" t="s">
        <v>40</v>
      </c>
      <c r="E23" s="129" t="s">
        <v>41</v>
      </c>
      <c r="F23" s="131" t="s">
        <v>42</v>
      </c>
      <c r="G23" s="52" t="s">
        <v>38</v>
      </c>
      <c r="H23" s="53">
        <v>1095.81</v>
      </c>
      <c r="I23" s="54"/>
      <c r="J23" s="54"/>
      <c r="K23" s="53">
        <v>1095.81</v>
      </c>
      <c r="L23" s="54"/>
      <c r="M23" s="54"/>
      <c r="N23" s="53">
        <v>1095.81</v>
      </c>
      <c r="O23" s="54"/>
      <c r="P23" s="54"/>
      <c r="Q23" s="53">
        <v>1095.81</v>
      </c>
      <c r="R23" s="54"/>
      <c r="S23" s="54"/>
      <c r="T23" s="55" t="s">
        <v>43</v>
      </c>
      <c r="U23" s="55" t="s">
        <v>44</v>
      </c>
      <c r="V23" s="55" t="s">
        <v>45</v>
      </c>
      <c r="W23" s="56" t="s">
        <v>46</v>
      </c>
      <c r="X23" s="56" t="s">
        <v>47</v>
      </c>
      <c r="Y23" s="56" t="s">
        <v>48</v>
      </c>
      <c r="Z23" s="57" t="s">
        <v>49</v>
      </c>
      <c r="AA23" s="19"/>
      <c r="AB23" s="26"/>
      <c r="AC23" s="26"/>
      <c r="AD23" s="26"/>
      <c r="AE23" s="26"/>
      <c r="AF23" s="26"/>
      <c r="AG23" s="26"/>
      <c r="AH23" s="26"/>
      <c r="AI23" s="26"/>
      <c r="AJ23" s="38"/>
      <c r="AK23" s="38"/>
      <c r="AL23" s="38"/>
      <c r="AM23" s="38"/>
      <c r="AN23" s="38"/>
      <c r="AO23" s="38"/>
      <c r="AP23" s="38"/>
      <c r="AQ23" s="38"/>
    </row>
    <row r="24" spans="3:43" s="49" customFormat="1" ht="22.5">
      <c r="C24" s="50"/>
      <c r="D24" s="58"/>
      <c r="E24" s="130"/>
      <c r="F24" s="132"/>
      <c r="G24" s="52" t="s">
        <v>39</v>
      </c>
      <c r="H24" s="53">
        <v>928.65</v>
      </c>
      <c r="I24" s="54"/>
      <c r="J24" s="54"/>
      <c r="K24" s="53">
        <v>928.65</v>
      </c>
      <c r="L24" s="54"/>
      <c r="M24" s="54"/>
      <c r="N24" s="53">
        <v>928.65</v>
      </c>
      <c r="O24" s="54"/>
      <c r="P24" s="54"/>
      <c r="Q24" s="53">
        <f>N24</f>
        <v>928.65</v>
      </c>
      <c r="R24" s="54"/>
      <c r="S24" s="54"/>
      <c r="T24" s="55" t="s">
        <v>43</v>
      </c>
      <c r="U24" s="55" t="s">
        <v>44</v>
      </c>
      <c r="V24" s="55" t="s">
        <v>45</v>
      </c>
      <c r="W24" s="56" t="s">
        <v>46</v>
      </c>
      <c r="X24" s="56" t="s">
        <v>47</v>
      </c>
      <c r="Y24" s="56" t="s">
        <v>48</v>
      </c>
      <c r="Z24" s="57" t="s">
        <v>49</v>
      </c>
      <c r="AA24" s="19"/>
      <c r="AB24" s="26"/>
      <c r="AC24" s="26"/>
      <c r="AD24" s="26"/>
      <c r="AE24" s="26"/>
      <c r="AF24" s="26"/>
      <c r="AG24" s="26"/>
      <c r="AH24" s="26"/>
      <c r="AI24" s="26"/>
      <c r="AJ24" s="38"/>
      <c r="AK24" s="38"/>
      <c r="AL24" s="38"/>
      <c r="AM24" s="38"/>
      <c r="AN24" s="38"/>
      <c r="AO24" s="38"/>
      <c r="AP24" s="38"/>
      <c r="AQ24" s="38"/>
    </row>
    <row r="25" spans="3:43" s="49" customFormat="1" ht="22.5">
      <c r="C25" s="50"/>
      <c r="D25" s="51" t="s">
        <v>40</v>
      </c>
      <c r="E25" s="129" t="s">
        <v>50</v>
      </c>
      <c r="F25" s="131" t="s">
        <v>42</v>
      </c>
      <c r="G25" s="52" t="s">
        <v>38</v>
      </c>
      <c r="H25" s="59">
        <v>1142.85</v>
      </c>
      <c r="I25" s="54"/>
      <c r="J25" s="54"/>
      <c r="K25" s="53">
        <f>H25</f>
        <v>1142.85</v>
      </c>
      <c r="L25" s="54"/>
      <c r="M25" s="54"/>
      <c r="N25" s="53">
        <f>K25</f>
        <v>1142.85</v>
      </c>
      <c r="O25" s="54"/>
      <c r="P25" s="54"/>
      <c r="Q25" s="53">
        <f>N25</f>
        <v>1142.85</v>
      </c>
      <c r="R25" s="54"/>
      <c r="S25" s="54"/>
      <c r="T25" s="55" t="s">
        <v>51</v>
      </c>
      <c r="U25" s="55"/>
      <c r="V25" s="55" t="s">
        <v>45</v>
      </c>
      <c r="W25" s="56" t="s">
        <v>46</v>
      </c>
      <c r="X25" s="56" t="s">
        <v>47</v>
      </c>
      <c r="Y25" s="56" t="s">
        <v>48</v>
      </c>
      <c r="Z25" s="57" t="s">
        <v>52</v>
      </c>
      <c r="AA25" s="19"/>
      <c r="AB25" s="26"/>
      <c r="AC25" s="26"/>
      <c r="AD25" s="26"/>
      <c r="AE25" s="26"/>
      <c r="AF25" s="26"/>
      <c r="AG25" s="26"/>
      <c r="AH25" s="26"/>
      <c r="AI25" s="26"/>
      <c r="AJ25" s="38"/>
      <c r="AK25" s="38"/>
      <c r="AL25" s="38"/>
      <c r="AM25" s="38"/>
      <c r="AN25" s="38"/>
      <c r="AO25" s="38"/>
      <c r="AP25" s="38"/>
      <c r="AQ25" s="38"/>
    </row>
    <row r="26" spans="3:43" s="49" customFormat="1" ht="19.5" customHeight="1">
      <c r="C26" s="50"/>
      <c r="D26" s="58"/>
      <c r="E26" s="130"/>
      <c r="F26" s="132"/>
      <c r="G26" s="52" t="s">
        <v>39</v>
      </c>
      <c r="H26" s="59">
        <v>0</v>
      </c>
      <c r="I26" s="54"/>
      <c r="J26" s="54"/>
      <c r="K26" s="53">
        <f>H26</f>
        <v>0</v>
      </c>
      <c r="L26" s="54"/>
      <c r="M26" s="54"/>
      <c r="N26" s="53">
        <f>K26</f>
        <v>0</v>
      </c>
      <c r="O26" s="54"/>
      <c r="P26" s="54"/>
      <c r="Q26" s="53">
        <f>N26</f>
        <v>0</v>
      </c>
      <c r="R26" s="54"/>
      <c r="S26" s="54"/>
      <c r="T26" s="55" t="s">
        <v>53</v>
      </c>
      <c r="U26" s="55"/>
      <c r="V26" s="55" t="s">
        <v>45</v>
      </c>
      <c r="W26" s="56" t="s">
        <v>46</v>
      </c>
      <c r="X26" s="56" t="s">
        <v>47</v>
      </c>
      <c r="Y26" s="56" t="s">
        <v>48</v>
      </c>
      <c r="Z26" s="57"/>
      <c r="AA26" s="19"/>
      <c r="AB26" s="26"/>
      <c r="AC26" s="26"/>
      <c r="AD26" s="26"/>
      <c r="AE26" s="26"/>
      <c r="AF26" s="26"/>
      <c r="AG26" s="26"/>
      <c r="AH26" s="26"/>
      <c r="AI26" s="26"/>
      <c r="AJ26" s="38"/>
      <c r="AK26" s="38"/>
      <c r="AL26" s="38"/>
      <c r="AM26" s="38"/>
      <c r="AN26" s="38"/>
      <c r="AO26" s="38"/>
      <c r="AP26" s="38"/>
      <c r="AQ26" s="38"/>
    </row>
    <row r="27" spans="3:43" s="27" customFormat="1" ht="19.5" customHeight="1">
      <c r="C27" s="60"/>
      <c r="D27" s="61"/>
      <c r="E27" s="62"/>
      <c r="F27" s="63" t="s">
        <v>54</v>
      </c>
      <c r="G27" s="64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6"/>
      <c r="AA27" s="19"/>
      <c r="AB27" s="26"/>
      <c r="AC27" s="26"/>
      <c r="AD27" s="26"/>
      <c r="AE27" s="26"/>
      <c r="AF27" s="26"/>
      <c r="AG27" s="26"/>
      <c r="AH27" s="26"/>
      <c r="AI27" s="26"/>
      <c r="AJ27" s="38"/>
      <c r="AK27" s="38"/>
      <c r="AL27" s="38"/>
      <c r="AM27" s="38"/>
      <c r="AN27" s="38"/>
      <c r="AO27" s="38"/>
      <c r="AP27" s="38"/>
      <c r="AQ27" s="38"/>
    </row>
    <row r="28" spans="1:26" ht="24.75" customHeight="1">
      <c r="A28" s="67"/>
      <c r="B28" s="67"/>
      <c r="C28" s="27"/>
      <c r="D28" s="27"/>
      <c r="E28" s="68" t="s">
        <v>55</v>
      </c>
      <c r="F28" s="69" t="s">
        <v>56</v>
      </c>
      <c r="G28" s="69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1"/>
      <c r="X28" s="71"/>
      <c r="Y28" s="71"/>
      <c r="Z28" s="71"/>
    </row>
  </sheetData>
  <sheetProtection password="FA9C" sheet="1" objects="1" scenarios="1" formatColumns="0" formatRows="0"/>
  <mergeCells count="29">
    <mergeCell ref="Q17:Q18"/>
    <mergeCell ref="R17:S17"/>
    <mergeCell ref="F19:G19"/>
    <mergeCell ref="E21:E22"/>
    <mergeCell ref="F21:F22"/>
    <mergeCell ref="K17:K18"/>
    <mergeCell ref="L17:M17"/>
    <mergeCell ref="N17:N18"/>
    <mergeCell ref="O17:P17"/>
    <mergeCell ref="E25:E26"/>
    <mergeCell ref="F25:F26"/>
    <mergeCell ref="E23:E24"/>
    <mergeCell ref="F23:F24"/>
    <mergeCell ref="E12:Z12"/>
    <mergeCell ref="E13:Z13"/>
    <mergeCell ref="E16:E18"/>
    <mergeCell ref="F16:G18"/>
    <mergeCell ref="H16:J16"/>
    <mergeCell ref="K16:M16"/>
    <mergeCell ref="N16:P16"/>
    <mergeCell ref="Q16:S16"/>
    <mergeCell ref="T16:T18"/>
    <mergeCell ref="U16:U18"/>
    <mergeCell ref="V16:W17"/>
    <mergeCell ref="X16:X18"/>
    <mergeCell ref="Y16:Y18"/>
    <mergeCell ref="Z16:Z18"/>
    <mergeCell ref="H17:H18"/>
    <mergeCell ref="I17:J17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F20 W20:Z2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T20:V26"/>
    <dataValidation type="decimal" allowBlank="1" showErrorMessage="1" errorTitle="Ошибка" error="Допускается ввод только неотрицательных чисел!" sqref="T27:Z27 H20:S26">
      <formula1>0</formula1>
      <formula2>9.99999999999999E+23</formula2>
    </dataValidation>
  </dataValidations>
  <hyperlinks>
    <hyperlink ref="F27" location="'ТС цены'!A1" tooltip="Добавить вид теплоносителя" display="Добавить запись"/>
    <hyperlink ref="D23" location="'ТС цены'!$D$23" tooltip="Удалить вид теплоносителя" display="ы"/>
    <hyperlink ref="D25" location="'ТС цены'!$D$25" tooltip="Удалить вид теплоносителя" display="ы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showGridLines="0" zoomScalePageLayoutView="0" workbookViewId="0" topLeftCell="B9">
      <selection activeCell="J35" sqref="J35:J36"/>
    </sheetView>
  </sheetViews>
  <sheetFormatPr defaultColWidth="9.140625" defaultRowHeight="11.25"/>
  <cols>
    <col min="1" max="1" width="0" style="76" hidden="1" customWidth="1"/>
    <col min="2" max="2" width="3.421875" style="76" customWidth="1"/>
    <col min="3" max="3" width="3.00390625" style="76" customWidth="1"/>
    <col min="4" max="4" width="5.7109375" style="76" customWidth="1"/>
    <col min="5" max="5" width="9.140625" style="76" customWidth="1"/>
    <col min="6" max="6" width="57.140625" style="76" customWidth="1"/>
    <col min="7" max="7" width="28.7109375" style="76" bestFit="1" customWidth="1"/>
    <col min="8" max="8" width="10.57421875" style="76" hidden="1" customWidth="1"/>
    <col min="9" max="9" width="13.7109375" style="76" bestFit="1" customWidth="1"/>
    <col min="10" max="10" width="17.421875" style="76" bestFit="1" customWidth="1"/>
    <col min="11" max="17" width="17.00390625" style="76" customWidth="1"/>
    <col min="18" max="18" width="5.7109375" style="76" customWidth="1"/>
    <col min="19" max="16384" width="9.140625" style="76" customWidth="1"/>
  </cols>
  <sheetData>
    <row r="1" spans="10:17" s="72" customFormat="1" ht="11.25" hidden="1">
      <c r="J1" s="73" t="s">
        <v>57</v>
      </c>
      <c r="K1" s="73" t="s">
        <v>1</v>
      </c>
      <c r="L1" s="73" t="s">
        <v>3</v>
      </c>
      <c r="M1" s="73" t="s">
        <v>3</v>
      </c>
      <c r="N1" s="73" t="s">
        <v>3</v>
      </c>
      <c r="O1" s="73" t="s">
        <v>1</v>
      </c>
      <c r="P1" s="73" t="s">
        <v>1</v>
      </c>
      <c r="Q1" s="73" t="s">
        <v>1</v>
      </c>
    </row>
    <row r="2" spans="10:17" s="74" customFormat="1" ht="11.25" hidden="1">
      <c r="J2" s="72"/>
      <c r="K2" s="75" t="s">
        <v>2</v>
      </c>
      <c r="L2" s="75" t="s">
        <v>2</v>
      </c>
      <c r="M2" s="75" t="s">
        <v>2</v>
      </c>
      <c r="N2" s="75" t="s">
        <v>2</v>
      </c>
      <c r="O2" s="75" t="s">
        <v>2</v>
      </c>
      <c r="P2" s="75" t="s">
        <v>2</v>
      </c>
      <c r="Q2" s="75" t="s">
        <v>2</v>
      </c>
    </row>
    <row r="3" ht="11.25" hidden="1"/>
    <row r="4" ht="11.25" hidden="1"/>
    <row r="5" ht="11.25" hidden="1"/>
    <row r="6" ht="11.25" hidden="1"/>
    <row r="7" ht="11.25" hidden="1"/>
    <row r="8" ht="11.25" hidden="1"/>
    <row r="10" spans="3:13" ht="19.5" customHeight="1">
      <c r="C10" s="77" t="str">
        <f>code</f>
        <v>Код шаблона: JKH.OPEN.INFO.PRICE.WARM</v>
      </c>
      <c r="E10" s="78"/>
      <c r="F10" s="79"/>
      <c r="G10" s="79"/>
      <c r="H10" s="79"/>
      <c r="I10" s="79"/>
      <c r="L10" s="80"/>
      <c r="M10" s="80"/>
    </row>
    <row r="11" spans="3:14" ht="15" customHeight="1">
      <c r="C11" s="77"/>
      <c r="E11" s="81"/>
      <c r="F11" s="82"/>
      <c r="G11" s="82"/>
      <c r="H11" s="82"/>
      <c r="I11" s="82"/>
      <c r="J11" s="82"/>
      <c r="K11" s="82"/>
      <c r="L11" s="82"/>
      <c r="M11" s="82"/>
      <c r="N11" s="82"/>
    </row>
    <row r="12" spans="3:18" ht="30" customHeight="1">
      <c r="C12" s="83"/>
      <c r="D12" s="83"/>
      <c r="E12" s="137" t="s">
        <v>58</v>
      </c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84"/>
      <c r="R12" s="83"/>
    </row>
    <row r="13" spans="3:18" ht="24.75" customHeight="1">
      <c r="C13" s="13"/>
      <c r="D13" s="13"/>
      <c r="E13" s="124" t="str">
        <f>IF(org="","",IF(fil="",org,org&amp;" ("&amp;fil&amp;")"))&amp;IF(OR(godStart="",godEnd=""),"",", "&amp;YEAR(godStart)&amp;"-"&amp;YEAR(godEnd)&amp;" гг.")</f>
        <v>Филиал "Волгоградский" ОАО "Северсталь-метиз" (Филиал "Волгоградский"), 2014-2014 гг.</v>
      </c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85"/>
      <c r="R13" s="13"/>
    </row>
    <row r="14" spans="4:14" ht="11.25">
      <c r="D14" s="86"/>
      <c r="E14" s="87"/>
      <c r="F14" s="87"/>
      <c r="G14" s="87"/>
      <c r="H14" s="87"/>
      <c r="I14" s="87"/>
      <c r="J14" s="87"/>
      <c r="K14" s="87"/>
      <c r="L14" s="87"/>
      <c r="M14" s="87"/>
      <c r="N14" s="87"/>
    </row>
    <row r="15" spans="3:18" ht="11.25">
      <c r="C15" s="86"/>
      <c r="D15" s="86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7"/>
    </row>
    <row r="16" spans="3:18" s="92" customFormat="1" ht="90">
      <c r="C16" s="89"/>
      <c r="D16" s="90"/>
      <c r="E16" s="23" t="s">
        <v>7</v>
      </c>
      <c r="F16" s="126" t="s">
        <v>59</v>
      </c>
      <c r="G16" s="126"/>
      <c r="H16" s="126"/>
      <c r="I16" s="23" t="s">
        <v>60</v>
      </c>
      <c r="J16" s="23" t="s">
        <v>61</v>
      </c>
      <c r="K16" s="23" t="s">
        <v>62</v>
      </c>
      <c r="L16" s="23" t="s">
        <v>8</v>
      </c>
      <c r="M16" s="23" t="s">
        <v>9</v>
      </c>
      <c r="N16" s="23" t="s">
        <v>63</v>
      </c>
      <c r="O16" s="23" t="s">
        <v>64</v>
      </c>
      <c r="P16" s="23" t="s">
        <v>11</v>
      </c>
      <c r="Q16" s="23" t="s">
        <v>12</v>
      </c>
      <c r="R16" s="91"/>
    </row>
    <row r="17" spans="3:18" s="92" customFormat="1" ht="19.5" customHeight="1">
      <c r="C17" s="93"/>
      <c r="D17" s="93"/>
      <c r="E17" s="94">
        <v>1</v>
      </c>
      <c r="F17" s="138">
        <v>2</v>
      </c>
      <c r="G17" s="138"/>
      <c r="H17" s="138"/>
      <c r="I17" s="94" t="s">
        <v>65</v>
      </c>
      <c r="J17" s="95">
        <v>4</v>
      </c>
      <c r="K17" s="94" t="s">
        <v>22</v>
      </c>
      <c r="L17" s="94" t="s">
        <v>25</v>
      </c>
      <c r="M17" s="94" t="s">
        <v>28</v>
      </c>
      <c r="N17" s="94" t="s">
        <v>66</v>
      </c>
      <c r="O17" s="94" t="s">
        <v>67</v>
      </c>
      <c r="P17" s="94" t="s">
        <v>68</v>
      </c>
      <c r="Q17" s="94" t="s">
        <v>32</v>
      </c>
      <c r="R17" s="93"/>
    </row>
    <row r="18" spans="3:20" s="92" customFormat="1" ht="19.5" customHeight="1">
      <c r="C18" s="93"/>
      <c r="D18" s="96"/>
      <c r="E18" s="139" t="s">
        <v>69</v>
      </c>
      <c r="F18" s="140" t="s">
        <v>70</v>
      </c>
      <c r="G18" s="97" t="s">
        <v>71</v>
      </c>
      <c r="H18" s="98"/>
      <c r="I18" s="99" t="s">
        <v>72</v>
      </c>
      <c r="J18" s="100" t="s">
        <v>73</v>
      </c>
      <c r="K18" s="34"/>
      <c r="L18" s="35"/>
      <c r="M18" s="35"/>
      <c r="N18" s="35"/>
      <c r="O18" s="36"/>
      <c r="P18" s="36"/>
      <c r="Q18" s="101"/>
      <c r="R18" s="91"/>
      <c r="T18" s="102">
        <f>IF(K18="",0,1)</f>
        <v>0</v>
      </c>
    </row>
    <row r="19" spans="3:20" s="92" customFormat="1" ht="19.5" customHeight="1">
      <c r="C19" s="93"/>
      <c r="D19" s="96"/>
      <c r="E19" s="139"/>
      <c r="F19" s="141"/>
      <c r="G19" s="103" t="s">
        <v>74</v>
      </c>
      <c r="H19" s="98"/>
      <c r="I19" s="99" t="s">
        <v>72</v>
      </c>
      <c r="J19" s="104" t="s">
        <v>73</v>
      </c>
      <c r="K19" s="105"/>
      <c r="L19" s="106"/>
      <c r="M19" s="106"/>
      <c r="N19" s="106"/>
      <c r="O19" s="107"/>
      <c r="P19" s="107"/>
      <c r="Q19" s="108"/>
      <c r="R19" s="91"/>
      <c r="T19" s="102">
        <f>IF(K19="",0,1)</f>
        <v>0</v>
      </c>
    </row>
    <row r="20" spans="3:18" s="92" customFormat="1" ht="19.5" customHeight="1">
      <c r="C20" s="93"/>
      <c r="D20" s="96"/>
      <c r="E20" s="142" t="s">
        <v>2</v>
      </c>
      <c r="F20" s="143" t="s">
        <v>75</v>
      </c>
      <c r="G20" s="109" t="s">
        <v>76</v>
      </c>
      <c r="H20" s="98"/>
      <c r="I20" s="99" t="s">
        <v>72</v>
      </c>
      <c r="J20" s="104" t="s">
        <v>73</v>
      </c>
      <c r="K20" s="105"/>
      <c r="L20" s="106"/>
      <c r="M20" s="106"/>
      <c r="N20" s="106"/>
      <c r="O20" s="107"/>
      <c r="P20" s="107"/>
      <c r="Q20" s="108"/>
      <c r="R20" s="91"/>
    </row>
    <row r="21" spans="3:18" s="92" customFormat="1" ht="19.5" customHeight="1">
      <c r="C21" s="93"/>
      <c r="D21" s="96"/>
      <c r="E21" s="142"/>
      <c r="F21" s="143"/>
      <c r="G21" s="109" t="s">
        <v>71</v>
      </c>
      <c r="H21" s="98"/>
      <c r="I21" s="99" t="s">
        <v>72</v>
      </c>
      <c r="J21" s="104" t="s">
        <v>73</v>
      </c>
      <c r="K21" s="105"/>
      <c r="L21" s="106"/>
      <c r="M21" s="106"/>
      <c r="N21" s="106"/>
      <c r="O21" s="107"/>
      <c r="P21" s="107"/>
      <c r="Q21" s="108"/>
      <c r="R21" s="91"/>
    </row>
    <row r="22" spans="3:18" s="92" customFormat="1" ht="19.5" customHeight="1">
      <c r="C22" s="93"/>
      <c r="D22" s="96"/>
      <c r="E22" s="142"/>
      <c r="F22" s="143"/>
      <c r="G22" s="109" t="s">
        <v>74</v>
      </c>
      <c r="H22" s="98"/>
      <c r="I22" s="99" t="s">
        <v>72</v>
      </c>
      <c r="J22" s="104" t="s">
        <v>73</v>
      </c>
      <c r="K22" s="105"/>
      <c r="L22" s="106"/>
      <c r="M22" s="106"/>
      <c r="N22" s="106"/>
      <c r="O22" s="107"/>
      <c r="P22" s="107"/>
      <c r="Q22" s="108"/>
      <c r="R22" s="91"/>
    </row>
    <row r="23" spans="3:18" s="92" customFormat="1" ht="19.5" customHeight="1">
      <c r="C23" s="93"/>
      <c r="D23" s="96"/>
      <c r="E23" s="142" t="s">
        <v>65</v>
      </c>
      <c r="F23" s="143" t="s">
        <v>77</v>
      </c>
      <c r="G23" s="109" t="s">
        <v>71</v>
      </c>
      <c r="H23" s="98"/>
      <c r="I23" s="99" t="s">
        <v>72</v>
      </c>
      <c r="J23" s="104" t="s">
        <v>73</v>
      </c>
      <c r="K23" s="105"/>
      <c r="L23" s="106"/>
      <c r="M23" s="106"/>
      <c r="N23" s="106"/>
      <c r="O23" s="107"/>
      <c r="P23" s="107"/>
      <c r="Q23" s="108"/>
      <c r="R23" s="91"/>
    </row>
    <row r="24" spans="3:18" s="92" customFormat="1" ht="19.5" customHeight="1">
      <c r="C24" s="93"/>
      <c r="D24" s="96"/>
      <c r="E24" s="142"/>
      <c r="F24" s="143"/>
      <c r="G24" s="109" t="s">
        <v>74</v>
      </c>
      <c r="H24" s="98"/>
      <c r="I24" s="99" t="s">
        <v>72</v>
      </c>
      <c r="J24" s="104" t="s">
        <v>73</v>
      </c>
      <c r="K24" s="105"/>
      <c r="L24" s="106"/>
      <c r="M24" s="106"/>
      <c r="N24" s="106"/>
      <c r="O24" s="107"/>
      <c r="P24" s="107"/>
      <c r="Q24" s="108"/>
      <c r="R24" s="91"/>
    </row>
    <row r="25" spans="3:18" s="92" customFormat="1" ht="19.5" customHeight="1">
      <c r="C25" s="93"/>
      <c r="D25" s="96"/>
      <c r="E25" s="142" t="s">
        <v>19</v>
      </c>
      <c r="F25" s="143" t="s">
        <v>78</v>
      </c>
      <c r="G25" s="109" t="s">
        <v>71</v>
      </c>
      <c r="H25" s="98"/>
      <c r="I25" s="99" t="s">
        <v>79</v>
      </c>
      <c r="J25" s="104" t="s">
        <v>73</v>
      </c>
      <c r="K25" s="105"/>
      <c r="L25" s="106"/>
      <c r="M25" s="106"/>
      <c r="N25" s="106"/>
      <c r="O25" s="107"/>
      <c r="P25" s="107"/>
      <c r="Q25" s="108"/>
      <c r="R25" s="91"/>
    </row>
    <row r="26" spans="3:18" s="92" customFormat="1" ht="19.5" customHeight="1">
      <c r="C26" s="93"/>
      <c r="D26" s="96"/>
      <c r="E26" s="142"/>
      <c r="F26" s="143"/>
      <c r="G26" s="109" t="s">
        <v>74</v>
      </c>
      <c r="H26" s="98"/>
      <c r="I26" s="99" t="s">
        <v>79</v>
      </c>
      <c r="J26" s="104" t="s">
        <v>73</v>
      </c>
      <c r="K26" s="105"/>
      <c r="L26" s="106"/>
      <c r="M26" s="106"/>
      <c r="N26" s="106"/>
      <c r="O26" s="107"/>
      <c r="P26" s="107"/>
      <c r="Q26" s="108"/>
      <c r="R26" s="91"/>
    </row>
    <row r="27" spans="3:18" s="92" customFormat="1" ht="19.5" customHeight="1">
      <c r="C27" s="93"/>
      <c r="D27" s="96"/>
      <c r="E27" s="142" t="s">
        <v>22</v>
      </c>
      <c r="F27" s="143" t="s">
        <v>80</v>
      </c>
      <c r="G27" s="109" t="s">
        <v>71</v>
      </c>
      <c r="H27" s="98"/>
      <c r="I27" s="99" t="s">
        <v>79</v>
      </c>
      <c r="J27" s="104" t="s">
        <v>73</v>
      </c>
      <c r="K27" s="105"/>
      <c r="L27" s="106"/>
      <c r="M27" s="106"/>
      <c r="N27" s="106"/>
      <c r="O27" s="107"/>
      <c r="P27" s="107"/>
      <c r="Q27" s="108"/>
      <c r="R27" s="91"/>
    </row>
    <row r="28" spans="3:18" s="92" customFormat="1" ht="19.5" customHeight="1">
      <c r="C28" s="93"/>
      <c r="D28" s="96"/>
      <c r="E28" s="142"/>
      <c r="F28" s="143"/>
      <c r="G28" s="109" t="s">
        <v>74</v>
      </c>
      <c r="H28" s="98"/>
      <c r="I28" s="99" t="s">
        <v>79</v>
      </c>
      <c r="J28" s="104" t="s">
        <v>73</v>
      </c>
      <c r="K28" s="105"/>
      <c r="L28" s="106"/>
      <c r="M28" s="106"/>
      <c r="N28" s="106"/>
      <c r="O28" s="107"/>
      <c r="P28" s="107"/>
      <c r="Q28" s="108"/>
      <c r="R28" s="91"/>
    </row>
    <row r="29" spans="3:18" s="92" customFormat="1" ht="19.5" customHeight="1">
      <c r="C29" s="93"/>
      <c r="D29" s="96"/>
      <c r="E29" s="142" t="s">
        <v>25</v>
      </c>
      <c r="F29" s="143" t="s">
        <v>81</v>
      </c>
      <c r="G29" s="109" t="s">
        <v>71</v>
      </c>
      <c r="H29" s="98"/>
      <c r="I29" s="99" t="str">
        <f>IF(unitWARM="","x",unitWARM)</f>
        <v>руб./Гкал</v>
      </c>
      <c r="J29" s="104" t="s">
        <v>73</v>
      </c>
      <c r="K29" s="105"/>
      <c r="L29" s="106"/>
      <c r="M29" s="106"/>
      <c r="N29" s="106"/>
      <c r="O29" s="110"/>
      <c r="P29" s="110"/>
      <c r="Q29" s="111"/>
      <c r="R29" s="91"/>
    </row>
    <row r="30" spans="3:18" s="92" customFormat="1" ht="19.5" customHeight="1">
      <c r="C30" s="93"/>
      <c r="D30" s="96"/>
      <c r="E30" s="142"/>
      <c r="F30" s="143"/>
      <c r="G30" s="109" t="s">
        <v>74</v>
      </c>
      <c r="H30" s="98"/>
      <c r="I30" s="99" t="str">
        <f>IF(unitWARM="","x",unitWARM)</f>
        <v>руб./Гкал</v>
      </c>
      <c r="J30" s="104" t="s">
        <v>73</v>
      </c>
      <c r="K30" s="105"/>
      <c r="L30" s="106"/>
      <c r="M30" s="106"/>
      <c r="N30" s="106"/>
      <c r="O30" s="110"/>
      <c r="P30" s="110"/>
      <c r="Q30" s="111"/>
      <c r="R30" s="91"/>
    </row>
    <row r="31" spans="1:32" s="92" customFormat="1" ht="19.5" customHeight="1">
      <c r="A31" s="112"/>
      <c r="B31" s="112"/>
      <c r="C31" s="60"/>
      <c r="D31" s="61"/>
      <c r="E31" s="113"/>
      <c r="F31" s="114" t="s">
        <v>82</v>
      </c>
      <c r="G31" s="114"/>
      <c r="H31" s="114"/>
      <c r="I31" s="115"/>
      <c r="J31" s="116"/>
      <c r="K31" s="117"/>
      <c r="L31" s="117"/>
      <c r="M31" s="117"/>
      <c r="N31" s="117"/>
      <c r="O31" s="117"/>
      <c r="P31" s="117"/>
      <c r="Q31" s="118"/>
      <c r="R31" s="91"/>
      <c r="AD31" s="119"/>
      <c r="AE31" s="119"/>
      <c r="AF31" s="119"/>
    </row>
    <row r="32" spans="3:28" s="92" customFormat="1" ht="24.75" customHeight="1">
      <c r="C32" s="27"/>
      <c r="D32" s="27"/>
      <c r="E32" s="120" t="s">
        <v>55</v>
      </c>
      <c r="F32" s="121" t="s">
        <v>56</v>
      </c>
      <c r="G32" s="121"/>
      <c r="H32" s="121"/>
      <c r="I32" s="121"/>
      <c r="J32" s="69"/>
      <c r="K32" s="69"/>
      <c r="L32" s="69"/>
      <c r="M32" s="69"/>
      <c r="N32" s="69"/>
      <c r="O32" s="69"/>
      <c r="P32" s="69"/>
      <c r="Q32" s="69"/>
      <c r="R32" s="38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</row>
    <row r="33" spans="3:18" ht="11.25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</sheetData>
  <sheetProtection password="FA9C" sheet="1" objects="1" scenarios="1" formatColumns="0" formatRows="0"/>
  <mergeCells count="16">
    <mergeCell ref="E27:E28"/>
    <mergeCell ref="F27:F28"/>
    <mergeCell ref="E29:E30"/>
    <mergeCell ref="F29:F30"/>
    <mergeCell ref="E20:E22"/>
    <mergeCell ref="F20:F22"/>
    <mergeCell ref="E23:E24"/>
    <mergeCell ref="F23:F24"/>
    <mergeCell ref="E25:E26"/>
    <mergeCell ref="F25:F26"/>
    <mergeCell ref="E12:P12"/>
    <mergeCell ref="E13:P13"/>
    <mergeCell ref="F16:H16"/>
    <mergeCell ref="F17:H17"/>
    <mergeCell ref="E18:E19"/>
    <mergeCell ref="F18:F19"/>
  </mergeCells>
  <dataValidations count="3">
    <dataValidation type="decimal" allowBlank="1" showErrorMessage="1" errorTitle="Ошибка" error="Допускается ввод только неотрицательных чисел!" sqref="K18:K3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O18:Q30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L18:N30"/>
  </dataValidations>
  <hyperlinks>
    <hyperlink ref="F31" location="'ТС цены (2)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Северсталь-метиз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Крутцева Анна Валериевна</dc:creator>
  <cp:keywords/>
  <dc:description/>
  <cp:lastModifiedBy>Круглова Ольга Дмитриевна</cp:lastModifiedBy>
  <dcterms:created xsi:type="dcterms:W3CDTF">2014-05-06T09:09:01Z</dcterms:created>
  <dcterms:modified xsi:type="dcterms:W3CDTF">2014-05-06T09:21:52Z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